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nas1\kakyoyu\zaisei\１００調査・資料\公営企業\01_各種照会\R2年度\030205【愛知県市町村課】公営企業に係る「経営比較分析表」の分析等の確認について\08駐車場事業\08駐車場事業\"/>
    </mc:Choice>
  </mc:AlternateContent>
  <workbookProtection workbookAlgorithmName="SHA-512" workbookHashValue="TdoeoRzF5/gGo9D1gRxZi/YoNv81SoOnta6AFf7cnaJpOfLvW4zigPJuwcdzFmnJ02ARhjdB4Vr5K/JTl2R0yg==" workbookSaltValue="ThOnsosHKQ1DcSPSWuc5BQ=="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IT76" i="4"/>
  <c r="CS51" i="4"/>
  <c r="CS30" i="4"/>
  <c r="MA51" i="4"/>
  <c r="HJ30" i="4"/>
  <c r="C11" i="5"/>
  <c r="D11" i="5"/>
  <c r="E11" i="5"/>
  <c r="B11" i="5"/>
  <c r="BK76" i="4" l="1"/>
  <c r="LH51" i="4"/>
  <c r="LT76" i="4"/>
  <c r="LH30" i="4"/>
  <c r="IE76" i="4"/>
  <c r="BZ51" i="4"/>
  <c r="GQ30" i="4"/>
  <c r="BZ30" i="4"/>
  <c r="GQ51" i="4"/>
  <c r="BG51" i="4"/>
  <c r="FX30" i="4"/>
  <c r="BG30" i="4"/>
  <c r="KO51" i="4"/>
  <c r="AV76" i="4"/>
  <c r="LE76" i="4"/>
  <c r="FX51" i="4"/>
  <c r="KO30" i="4"/>
  <c r="HP76" i="4"/>
  <c r="KP76" i="4"/>
  <c r="FE51" i="4"/>
  <c r="HA76" i="4"/>
  <c r="AN51" i="4"/>
  <c r="FE30" i="4"/>
  <c r="AN30" i="4"/>
  <c r="AG76" i="4"/>
  <c r="JV51" i="4"/>
  <c r="JV30" i="4"/>
  <c r="R76" i="4"/>
  <c r="JC51" i="4"/>
  <c r="EL30" i="4"/>
  <c r="KA76" i="4"/>
  <c r="EL51" i="4"/>
  <c r="JC30" i="4"/>
  <c r="GL76" i="4"/>
  <c r="U51" i="4"/>
  <c r="U30"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<sst xmlns="http://schemas.openxmlformats.org/spreadsheetml/2006/main" count="278" uniqueCount="136">
  <si>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</si>
  <si>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</si>
  <si>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</si>
  <si>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</si>
  <si>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</si>
  <si>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</si>
  <si>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</si>
  <si>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</si>
  <si>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</si>
  <si>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</si>
  <si>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</si>
  <si>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</si>
  <si>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</si>
  <si>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</si>
  <si>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</si>
  <si>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</si>
  <si>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</si>
  <si>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</si>
  <si>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</si>
  <si>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</si>
  <si>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</si>
  <si>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</si>
  <si>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</si>
  <si>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</si>
  <si>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</si>
  <si>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</si>
  <si>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</si>
  <si>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</si>
  <si>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</si>
  <si>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</si>
  <si>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</si>
  <si>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</si>
  <si>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</si>
  <si>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</si>
  <si>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</si>
  <si>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</si>
  <si>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</si>
  <si>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</si>
  <si>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</si>
  <si>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</si>
  <si>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</si>
  <si>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</si>
  <si>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</si>
  <si>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</si>
  <si>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</si>
  <si>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</si>
  <si>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</si>
  <si>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</si>
  <si>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</si>
  <si>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</si>
  <si>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</si>
  <si>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</si>
  <si>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</si>
  <si>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</si>
  <si>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</si>
  <si>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</si>
  <si>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</si>
  <si>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</si>
  <si>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</si>
  <si>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</si>
  <si>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</si>
  <si>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</si>
  <si>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</si>
  <si>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</si>
  <si>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</si>
  <si>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</si>
  <si>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</si>
  <si>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</si>
  <si>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</si>
  <si>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</si>
  <si>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</si>
  <si>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</si>
  <si>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</si>
  <si>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</si>
  <si>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</si>
  <si>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</si>
  <si>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</si>
  <si>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</si>
  <si>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</si>
  <si>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</si>
  <si>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</si>
  <si>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</si>
  <si>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</si>
  <si>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</si>
  <si>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</si>
  <si>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</si>
  <si>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</si>
  <si>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</si>
  <si>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</si>
  <si>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</si>
  <si>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</si>
  <si>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</si>
  <si>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</si>
  <si>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</si>
  <si>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</si>
  <si>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</si>
  <si>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</si>
  <si>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</si>
  <si>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</si>
  <si>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</si>
  <si>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</si>
  <si>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</si>
  <si>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</si>
  <si>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</si>
  <si>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当該値(N-2)</t>
    <phoneticPr fontId="5"/>
  </si>
  <si>
    <t>当該値(N-4)</t>
    <phoneticPr fontId="5"/>
  </si>
  <si>
    <t>当該値(N-1)</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</si>
  <si>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</si>
  <si>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</si>
  <si>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</si>
  <si>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</si>
  <si>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</si>
  <si>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</si>
  <si>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</si>
  <si>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岡崎市</t>
  </si>
  <si>
    <t>篭田公園地下駐車場</t>
  </si>
  <si>
    <t>法非適用</t>
  </si>
  <si>
    <t>駐車場整備事業</t>
  </si>
  <si>
    <t>-</t>
  </si>
  <si>
    <t>Ａ２Ｂ２</t>
  </si>
  <si>
    <t>非設置</t>
  </si>
  <si>
    <t>該当数値なし</t>
  </si>
  <si>
    <t>都市計画駐車場 届出駐車場</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</si>
  <si>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</si>
  <si>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</si>
  <si>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</si>
  <si>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</si>
  <si>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</si>
  <si>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</si>
  <si>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</si>
  <si>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</si>
  <si>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</si>
  <si>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令和元年度については、令和元年７月に籠田公園の整備が完了したことで前年度と比較し経営状況の改善が見られた。
　同地域において民間事業者による時間貸駐車場が増加しており、市民ニーズの一部が充足されたことにより、利用台数が減少傾向にあるが、近接する市民会館は駐車場台数が乏しく、催事の際には本駐車場の活用が必要不可欠である。
　このような状況を踏まえ、指定管理者から市に納付される納付金の額について、利用料金収入の実績を勘案して水準設定を見直すことを検討している。
　また、令和２年度末までに経営戦略を策定し、今後も健全運営を継続するべく事業の効率化を進めていく必要がある。</t>
    <rPh sb="1" eb="3">
      <t>レイワ</t>
    </rPh>
    <rPh sb="3" eb="4">
      <t>ガン</t>
    </rPh>
    <rPh sb="4" eb="5">
      <t>ネン</t>
    </rPh>
    <rPh sb="5" eb="6">
      <t>ド</t>
    </rPh>
    <rPh sb="12" eb="14">
      <t>レイワ</t>
    </rPh>
    <rPh sb="14" eb="16">
      <t>ガンネン</t>
    </rPh>
    <rPh sb="17" eb="18">
      <t>ガツ</t>
    </rPh>
    <rPh sb="19" eb="23">
      <t>カゴタコウエン</t>
    </rPh>
    <rPh sb="24" eb="26">
      <t>セイビ</t>
    </rPh>
    <rPh sb="27" eb="29">
      <t>カンリョウ</t>
    </rPh>
    <rPh sb="34" eb="37">
      <t>ゼンネンド</t>
    </rPh>
    <rPh sb="38" eb="40">
      <t>ヒカク</t>
    </rPh>
    <rPh sb="41" eb="43">
      <t>ケイエイ</t>
    </rPh>
    <rPh sb="43" eb="45">
      <t>ジョウキョウ</t>
    </rPh>
    <rPh sb="46" eb="48">
      <t>カイゼン</t>
    </rPh>
    <rPh sb="49" eb="50">
      <t>ミ</t>
    </rPh>
    <rPh sb="78" eb="80">
      <t>ゾウカ</t>
    </rPh>
    <rPh sb="175" eb="177">
      <t>シテイ</t>
    </rPh>
    <rPh sb="177" eb="180">
      <t>カンリシャ</t>
    </rPh>
    <rPh sb="182" eb="183">
      <t>シ</t>
    </rPh>
    <rPh sb="184" eb="186">
      <t>ノウフ</t>
    </rPh>
    <rPh sb="193" eb="194">
      <t>ガク</t>
    </rPh>
    <rPh sb="199" eb="201">
      <t>リヨウ</t>
    </rPh>
    <rPh sb="201" eb="203">
      <t>リョウキン</t>
    </rPh>
    <rPh sb="203" eb="205">
      <t>シュウニュウ</t>
    </rPh>
    <rPh sb="206" eb="208">
      <t>ジッセキ</t>
    </rPh>
    <rPh sb="209" eb="211">
      <t>カンアン</t>
    </rPh>
    <rPh sb="236" eb="238">
      <t>レイワ</t>
    </rPh>
    <rPh sb="241" eb="242">
      <t>マツ</t>
    </rPh>
    <phoneticPr fontId="5"/>
  </si>
  <si>
    <t>　令和元年度は前年度と比較し、①収益的収支比率、④売上高GOP比率、⑤EBITDAで数値が上昇している。要因として、籠田公園改修工事の完了に伴い利用者が増加したことによる総収益及び営業収益の増、また、施設維持修繕費が減少したこと等による総費用及び営業費用の減によるものである。
①収益的収支比率
　平均値を26.7%下回っているものの総費用の減少等により9.0%増の107.1%となり黒字となった。
④売上高GOP比率
　前年度と比較し、営業費用の減少等により8.6%増6.6%となり、平均値を17.1%上回っている。
⑤EBITDA
　減少傾向かつ平均値を下回っていることから経営改善に向けた取り組みが必要である。</t>
    <rPh sb="1" eb="3">
      <t>レイワ</t>
    </rPh>
    <rPh sb="3" eb="4">
      <t>ガン</t>
    </rPh>
    <rPh sb="4" eb="6">
      <t>ネンド</t>
    </rPh>
    <rPh sb="7" eb="10">
      <t>ゼンネンド</t>
    </rPh>
    <rPh sb="11" eb="13">
      <t>ヒカク</t>
    </rPh>
    <rPh sb="16" eb="19">
      <t>シュウエキテキ</t>
    </rPh>
    <rPh sb="19" eb="21">
      <t>シュウシ</t>
    </rPh>
    <rPh sb="21" eb="23">
      <t>ヒリツ</t>
    </rPh>
    <rPh sb="25" eb="27">
      <t>ウリアゲ</t>
    </rPh>
    <rPh sb="27" eb="28">
      <t>ダカ</t>
    </rPh>
    <rPh sb="31" eb="33">
      <t>ヒリツ</t>
    </rPh>
    <rPh sb="42" eb="44">
      <t>スウチ</t>
    </rPh>
    <rPh sb="45" eb="47">
      <t>ジョウショウ</t>
    </rPh>
    <rPh sb="52" eb="54">
      <t>ヨウイン</t>
    </rPh>
    <rPh sb="58" eb="60">
      <t>カゴタ</t>
    </rPh>
    <rPh sb="60" eb="62">
      <t>コウエン</t>
    </rPh>
    <rPh sb="62" eb="64">
      <t>カイシュウ</t>
    </rPh>
    <rPh sb="64" eb="66">
      <t>コウジ</t>
    </rPh>
    <rPh sb="67" eb="69">
      <t>カンリョウ</t>
    </rPh>
    <rPh sb="70" eb="71">
      <t>トモナ</t>
    </rPh>
    <rPh sb="72" eb="75">
      <t>リヨウシャ</t>
    </rPh>
    <rPh sb="76" eb="78">
      <t>ゾウカ</t>
    </rPh>
    <rPh sb="85" eb="88">
      <t>ソウシュウエキ</t>
    </rPh>
    <rPh sb="88" eb="89">
      <t>オヨ</t>
    </rPh>
    <rPh sb="90" eb="92">
      <t>エイギョウ</t>
    </rPh>
    <rPh sb="92" eb="94">
      <t>シュウエキ</t>
    </rPh>
    <rPh sb="95" eb="96">
      <t>ゾウ</t>
    </rPh>
    <rPh sb="100" eb="102">
      <t>シセツ</t>
    </rPh>
    <rPh sb="102" eb="104">
      <t>イジ</t>
    </rPh>
    <rPh sb="104" eb="107">
      <t>シュウゼンヒ</t>
    </rPh>
    <rPh sb="108" eb="110">
      <t>ゲンショウ</t>
    </rPh>
    <rPh sb="114" eb="115">
      <t>トウ</t>
    </rPh>
    <rPh sb="118" eb="119">
      <t>ソウ</t>
    </rPh>
    <rPh sb="119" eb="121">
      <t>ヒヨウ</t>
    </rPh>
    <rPh sb="121" eb="122">
      <t>オヨ</t>
    </rPh>
    <rPh sb="123" eb="125">
      <t>エイギョウ</t>
    </rPh>
    <rPh sb="125" eb="127">
      <t>ヒヨウ</t>
    </rPh>
    <rPh sb="128" eb="129">
      <t>ゲン</t>
    </rPh>
    <rPh sb="150" eb="153">
      <t>ヘイキンチ</t>
    </rPh>
    <rPh sb="159" eb="161">
      <t>シタマワ</t>
    </rPh>
    <rPh sb="168" eb="171">
      <t>ソウヒヨウ</t>
    </rPh>
    <rPh sb="172" eb="174">
      <t>ゲンショウ</t>
    </rPh>
    <rPh sb="174" eb="175">
      <t>トウ</t>
    </rPh>
    <rPh sb="182" eb="183">
      <t>ゾウ</t>
    </rPh>
    <rPh sb="193" eb="195">
      <t>クロジ</t>
    </rPh>
    <rPh sb="212" eb="215">
      <t>ゼンネンド</t>
    </rPh>
    <rPh sb="216" eb="218">
      <t>ヒカク</t>
    </rPh>
    <rPh sb="220" eb="222">
      <t>エイギョウ</t>
    </rPh>
    <rPh sb="222" eb="224">
      <t>ヒヨウ</t>
    </rPh>
    <rPh sb="225" eb="227">
      <t>ゲンショウ</t>
    </rPh>
    <rPh sb="227" eb="228">
      <t>トウ</t>
    </rPh>
    <rPh sb="235" eb="236">
      <t>ゾウ</t>
    </rPh>
    <rPh sb="244" eb="247">
      <t>ヘイキンチ</t>
    </rPh>
    <rPh sb="253" eb="255">
      <t>ウワマワ</t>
    </rPh>
    <rPh sb="270" eb="272">
      <t>ゲンショウ</t>
    </rPh>
    <rPh sb="272" eb="274">
      <t>ケイコウ</t>
    </rPh>
    <rPh sb="276" eb="279">
      <t>ヘイキンチ</t>
    </rPh>
    <rPh sb="280" eb="282">
      <t>シタマワ</t>
    </rPh>
    <rPh sb="290" eb="292">
      <t>ケイエイ</t>
    </rPh>
    <rPh sb="292" eb="294">
      <t>カイゼン</t>
    </rPh>
    <rPh sb="295" eb="296">
      <t>ム</t>
    </rPh>
    <rPh sb="298" eb="299">
      <t>ト</t>
    </rPh>
    <rPh sb="300" eb="301">
      <t>ク</t>
    </rPh>
    <rPh sb="303" eb="305">
      <t>ヒツヨウ</t>
    </rPh>
    <phoneticPr fontId="6"/>
  </si>
  <si>
    <r>
      <t>　</t>
    </r>
    <r>
      <rPr>
        <sz val="11"/>
        <color theme="1"/>
        <rFont val="ＭＳ ゴシック"/>
        <family val="3"/>
        <charset val="128"/>
      </rPr>
      <t xml:space="preserve">本市駐車場整備事業は、地方公営企業法を適用していないため、一部指標について「該当数値なし」としている。
</t>
    </r>
    <r>
      <rPr>
        <sz val="11"/>
        <color rgb="FFFF0000"/>
        <rFont val="ＭＳ ゴシック"/>
        <family val="3"/>
        <charset val="128"/>
      </rPr>
      <t xml:space="preserve">
</t>
    </r>
    <r>
      <rPr>
        <sz val="11"/>
        <color theme="1"/>
        <rFont val="ＭＳ ゴシック"/>
        <family val="3"/>
        <charset val="128"/>
      </rPr>
      <t>⑧設備投資見込額
　令和２年度については定期的な点検・修繕によるメンテナンスを実施するのみの予定であり適切な範囲内での維持管理費による運営が見込まれる。ただし、令和３年度以降には駐車場躯体等の大規模改修が予定している。今後は施設の老朽化に伴い、設備投資に係る費用の増加が見込まれる。</t>
    </r>
    <rPh sb="1" eb="2">
      <t>ホン</t>
    </rPh>
    <rPh sb="2" eb="3">
      <t>シ</t>
    </rPh>
    <rPh sb="3" eb="6">
      <t>チュウシャジョウ</t>
    </rPh>
    <rPh sb="6" eb="8">
      <t>セイビ</t>
    </rPh>
    <rPh sb="8" eb="10">
      <t>ジギョウ</t>
    </rPh>
    <rPh sb="12" eb="14">
      <t>チホウ</t>
    </rPh>
    <rPh sb="14" eb="16">
      <t>コウエイ</t>
    </rPh>
    <rPh sb="16" eb="18">
      <t>キギョウ</t>
    </rPh>
    <rPh sb="18" eb="19">
      <t>ホウ</t>
    </rPh>
    <rPh sb="20" eb="22">
      <t>テキヨウ</t>
    </rPh>
    <rPh sb="30" eb="32">
      <t>イチブ</t>
    </rPh>
    <rPh sb="32" eb="34">
      <t>シヒョウ</t>
    </rPh>
    <rPh sb="39" eb="41">
      <t>ガイトウ</t>
    </rPh>
    <rPh sb="41" eb="43">
      <t>スウチ</t>
    </rPh>
    <rPh sb="64" eb="66">
      <t>レイワ</t>
    </rPh>
    <rPh sb="67" eb="68">
      <t>ネン</t>
    </rPh>
    <rPh sb="68" eb="69">
      <t>ド</t>
    </rPh>
    <rPh sb="74" eb="77">
      <t>テイキテキ</t>
    </rPh>
    <rPh sb="78" eb="80">
      <t>テンケン</t>
    </rPh>
    <rPh sb="81" eb="83">
      <t>シュウゼン</t>
    </rPh>
    <rPh sb="93" eb="95">
      <t>ジッシ</t>
    </rPh>
    <rPh sb="100" eb="102">
      <t>ヨテイ</t>
    </rPh>
    <rPh sb="105" eb="107">
      <t>テキセツ</t>
    </rPh>
    <rPh sb="108" eb="111">
      <t>ハンイナイ</t>
    </rPh>
    <rPh sb="113" eb="115">
      <t>イジ</t>
    </rPh>
    <rPh sb="115" eb="118">
      <t>カンリヒ</t>
    </rPh>
    <rPh sb="121" eb="123">
      <t>ウンエイ</t>
    </rPh>
    <rPh sb="124" eb="126">
      <t>ミコ</t>
    </rPh>
    <rPh sb="134" eb="136">
      <t>レイワ</t>
    </rPh>
    <rPh sb="137" eb="138">
      <t>ネン</t>
    </rPh>
    <rPh sb="138" eb="139">
      <t>ド</t>
    </rPh>
    <rPh sb="139" eb="141">
      <t>イコウ</t>
    </rPh>
    <rPh sb="143" eb="146">
      <t>チュウシャジョウ</t>
    </rPh>
    <rPh sb="146" eb="148">
      <t>クタイ</t>
    </rPh>
    <rPh sb="148" eb="149">
      <t>トウ</t>
    </rPh>
    <rPh sb="150" eb="153">
      <t>ダイキボ</t>
    </rPh>
    <rPh sb="153" eb="155">
      <t>カイシュウ</t>
    </rPh>
    <rPh sb="156" eb="158">
      <t>ヨテイ</t>
    </rPh>
    <rPh sb="163" eb="165">
      <t>コンゴ</t>
    </rPh>
    <rPh sb="166" eb="168">
      <t>シセツ</t>
    </rPh>
    <rPh sb="169" eb="172">
      <t>ロウキュウカ</t>
    </rPh>
    <rPh sb="173" eb="174">
      <t>トモナ</t>
    </rPh>
    <rPh sb="176" eb="178">
      <t>セツビ</t>
    </rPh>
    <rPh sb="178" eb="180">
      <t>トウシ</t>
    </rPh>
    <rPh sb="181" eb="182">
      <t>カカ</t>
    </rPh>
    <rPh sb="183" eb="185">
      <t>ヒヨウ</t>
    </rPh>
    <rPh sb="186" eb="188">
      <t>ゾウカ</t>
    </rPh>
    <rPh sb="189" eb="191">
      <t>ミコ</t>
    </rPh>
    <phoneticPr fontId="6"/>
  </si>
  <si>
    <r>
      <rPr>
        <sz val="11"/>
        <color theme="1"/>
        <rFont val="ＭＳ ゴシック"/>
        <family val="3"/>
        <charset val="128"/>
      </rPr>
      <t>⑪稼働率
　籠田公園改修工事が完了したこともあり前年度から4.3%増加となるが、傾向としては減少傾向にある。近隣に民間の同業他社による時間貸駐車場が増加したこと等に伴う利用者の分散が影響していると考えられる。
　また、平均値を大きく下回る状況となっている要因として、入出庫した台数を利用台数としているため、収容台数の半数以上を占める定期利用者枠については一部利用状況の把握ができないことが挙げられる。
　</t>
    </r>
    <r>
      <rPr>
        <sz val="11"/>
        <color rgb="FFFF0000"/>
        <rFont val="ＭＳ ゴシック"/>
        <family val="3"/>
        <charset val="128"/>
      </rPr>
      <t xml:space="preserve">
</t>
    </r>
    <rPh sb="1" eb="3">
      <t>カドウ</t>
    </rPh>
    <rPh sb="3" eb="4">
      <t>リツ</t>
    </rPh>
    <rPh sb="24" eb="27">
      <t>ゼンネンド</t>
    </rPh>
    <rPh sb="109" eb="112">
      <t>ヘイキンチ</t>
    </rPh>
    <rPh sb="113" eb="114">
      <t>オオ</t>
    </rPh>
    <rPh sb="116" eb="118">
      <t>シタマワ</t>
    </rPh>
    <rPh sb="119" eb="121">
      <t>ジョウキョウ</t>
    </rPh>
    <rPh sb="127" eb="129">
      <t>ヨウイン</t>
    </rPh>
    <rPh sb="133" eb="135">
      <t>ニュウシュツ</t>
    </rPh>
    <rPh sb="135" eb="136">
      <t>コ</t>
    </rPh>
    <rPh sb="138" eb="140">
      <t>ダイスウ</t>
    </rPh>
    <rPh sb="141" eb="143">
      <t>リヨウ</t>
    </rPh>
    <rPh sb="143" eb="145">
      <t>ダイスウ</t>
    </rPh>
    <rPh sb="163" eb="164">
      <t>シ</t>
    </rPh>
    <rPh sb="177" eb="179">
      <t>イチブ</t>
    </rPh>
    <rPh sb="179" eb="181">
      <t>リヨウ</t>
    </rPh>
    <rPh sb="181" eb="183">
      <t>ジョウキョウ</t>
    </rPh>
    <rPh sb="184" eb="186">
      <t>ハアク</t>
    </rPh>
    <rPh sb="194" eb="195">
      <t>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</si>
</sst>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137.19999999999999</c:v>
                </c:pt>
                <c:pt idx="1">
                  <c:v>162.9</c:v>
                </c:pt>
                <c:pt idx="2">
                  <c:v>108.6</c:v>
                </c:pt>
                <c:pt idx="3">
                  <c:v>98.1</c:v>
                </c:pt>
                <c:pt idx="4">
                  <c:v>107.1</c:v>
                </c:pt>
              </c:numCache>
            </c:numRef>
          </c:val>
          <c:extLst xmlns:c16r2="http://schemas.microsoft.com/office/drawing/2015/06/chart">
            <c:ext xmlns:c16="http://schemas.microsoft.com/office/drawing/2014/chart" uri="{C3380CC4-5D6E-409C-BE32-E72D297353CC}">
              <c16:uniqueId val="{00000000-1458-4A1C-9A15-E25A27CE32FB}"/>
            </c:ext>
          </c:extLst>
        </c:ser>
        <c:dLbls>
          <c:showLegendKey val="0"/>
          <c:showVal val="0"/>
          <c:showCatName val="0"/>
          <c:showSerName val="0"/>
          <c:showPercent val="0"/>
          <c:showBubbleSize val="0"/>
        </c:dLbls>
        <c:gapWidth val="150"/>
        <c:axId val="193749264"/>
        <c:axId val="1937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xmlns:c16r2="http://schemas.microsoft.com/office/drawing/2015/06/chart">
            <c:ext xmlns:c16="http://schemas.microsoft.com/office/drawing/2014/chart" uri="{C3380CC4-5D6E-409C-BE32-E72D297353CC}">
              <c16:uniqueId val="{00000001-1458-4A1C-9A15-E25A27CE32FB}"/>
            </c:ext>
          </c:extLst>
        </c:ser>
        <c:dLbls>
          <c:showLegendKey val="0"/>
          <c:showVal val="0"/>
          <c:showCatName val="0"/>
          <c:showSerName val="0"/>
          <c:showPercent val="0"/>
          <c:showBubbleSize val="0"/>
        </c:dLbls>
        <c:marker val="1"/>
        <c:smooth val="0"/>
        <c:axId val="193749264"/>
        <c:axId val="193750048"/>
      </c:lineChart>
      <c:catAx>
        <c:axId val="193749264"/>
        <c:scaling>
          <c:orientation val="minMax"/>
        </c:scaling>
        <c:delete val="1"/>
        <c:axPos val="b"/>
        <c:numFmt formatCode="General" sourceLinked="1"/>
        <c:majorTickMark val="none"/>
        <c:minorTickMark val="none"/>
        <c:tickLblPos val="none"/>
        <c:crossAx val="193750048"/>
        <c:crosses val="autoZero"/>
        <c:auto val="1"/>
        <c:lblAlgn val="ctr"/>
        <c:lblOffset val="100"/>
        <c:noMultiLvlLbl val="1"/>
      </c:catAx>
      <c:valAx>
        <c:axId val="19375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4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6E-498E-9848-258C9FFD863E}"/>
            </c:ext>
          </c:extLst>
        </c:ser>
        <c:dLbls>
          <c:showLegendKey val="0"/>
          <c:showVal val="0"/>
          <c:showCatName val="0"/>
          <c:showSerName val="0"/>
          <c:showPercent val="0"/>
          <c:showBubbleSize val="0"/>
        </c:dLbls>
        <c:gapWidth val="150"/>
        <c:axId val="193751616"/>
        <c:axId val="51605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xmlns:c16r2="http://schemas.microsoft.com/office/drawing/2015/06/chart">
            <c:ext xmlns:c16="http://schemas.microsoft.com/office/drawing/2014/chart" uri="{C3380CC4-5D6E-409C-BE32-E72D297353CC}">
              <c16:uniqueId val="{00000001-DB6E-498E-9848-258C9FFD863E}"/>
            </c:ext>
          </c:extLst>
        </c:ser>
        <c:dLbls>
          <c:showLegendKey val="0"/>
          <c:showVal val="0"/>
          <c:showCatName val="0"/>
          <c:showSerName val="0"/>
          <c:showPercent val="0"/>
          <c:showBubbleSize val="0"/>
        </c:dLbls>
        <c:marker val="1"/>
        <c:smooth val="0"/>
        <c:axId val="193751616"/>
        <c:axId val="516056368"/>
      </c:lineChart>
      <c:catAx>
        <c:axId val="193751616"/>
        <c:scaling>
          <c:orientation val="minMax"/>
        </c:scaling>
        <c:delete val="1"/>
        <c:axPos val="b"/>
        <c:numFmt formatCode="General" sourceLinked="1"/>
        <c:majorTickMark val="none"/>
        <c:minorTickMark val="none"/>
        <c:tickLblPos val="none"/>
        <c:crossAx val="516056368"/>
        <c:crosses val="autoZero"/>
        <c:auto val="1"/>
        <c:lblAlgn val="ctr"/>
        <c:lblOffset val="100"/>
        <c:noMultiLvlLbl val="1"/>
      </c:catAx>
      <c:valAx>
        <c:axId val="51605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9FD-4B52-9654-F517FA847D7D}"/>
            </c:ext>
          </c:extLst>
        </c:ser>
        <c:dLbls>
          <c:showLegendKey val="0"/>
          <c:showVal val="0"/>
          <c:showCatName val="0"/>
          <c:showSerName val="0"/>
          <c:showPercent val="0"/>
          <c:showBubbleSize val="0"/>
        </c:dLbls>
        <c:gapWidth val="150"/>
        <c:axId val="516054408"/>
        <c:axId val="51605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9FD-4B52-9654-F517FA847D7D}"/>
            </c:ext>
          </c:extLst>
        </c:ser>
        <c:dLbls>
          <c:showLegendKey val="0"/>
          <c:showVal val="0"/>
          <c:showCatName val="0"/>
          <c:showSerName val="0"/>
          <c:showPercent val="0"/>
          <c:showBubbleSize val="0"/>
        </c:dLbls>
        <c:marker val="1"/>
        <c:smooth val="0"/>
        <c:axId val="516054408"/>
        <c:axId val="516054800"/>
      </c:lineChart>
      <c:catAx>
        <c:axId val="516054408"/>
        <c:scaling>
          <c:orientation val="minMax"/>
        </c:scaling>
        <c:delete val="1"/>
        <c:axPos val="b"/>
        <c:numFmt formatCode="General" sourceLinked="1"/>
        <c:majorTickMark val="none"/>
        <c:minorTickMark val="none"/>
        <c:tickLblPos val="none"/>
        <c:crossAx val="516054800"/>
        <c:crosses val="autoZero"/>
        <c:auto val="1"/>
        <c:lblAlgn val="ctr"/>
        <c:lblOffset val="100"/>
        <c:noMultiLvlLbl val="1"/>
      </c:catAx>
      <c:valAx>
        <c:axId val="51605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05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D1F-40C9-8740-737D9C8E628F}"/>
            </c:ext>
          </c:extLst>
        </c:ser>
        <c:dLbls>
          <c:showLegendKey val="0"/>
          <c:showVal val="0"/>
          <c:showCatName val="0"/>
          <c:showSerName val="0"/>
          <c:showPercent val="0"/>
          <c:showBubbleSize val="0"/>
        </c:dLbls>
        <c:gapWidth val="150"/>
        <c:axId val="516050880"/>
        <c:axId val="51605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D1F-40C9-8740-737D9C8E628F}"/>
            </c:ext>
          </c:extLst>
        </c:ser>
        <c:dLbls>
          <c:showLegendKey val="0"/>
          <c:showVal val="0"/>
          <c:showCatName val="0"/>
          <c:showSerName val="0"/>
          <c:showPercent val="0"/>
          <c:showBubbleSize val="0"/>
        </c:dLbls>
        <c:marker val="1"/>
        <c:smooth val="0"/>
        <c:axId val="516050880"/>
        <c:axId val="516057544"/>
      </c:lineChart>
      <c:catAx>
        <c:axId val="516050880"/>
        <c:scaling>
          <c:orientation val="minMax"/>
        </c:scaling>
        <c:delete val="1"/>
        <c:axPos val="b"/>
        <c:numFmt formatCode="General" sourceLinked="1"/>
        <c:majorTickMark val="none"/>
        <c:minorTickMark val="none"/>
        <c:tickLblPos val="none"/>
        <c:crossAx val="516057544"/>
        <c:crosses val="autoZero"/>
        <c:auto val="1"/>
        <c:lblAlgn val="ctr"/>
        <c:lblOffset val="100"/>
        <c:noMultiLvlLbl val="1"/>
      </c:catAx>
      <c:valAx>
        <c:axId val="51605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05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A5-42A4-B3A2-EB0BBC3D4878}"/>
            </c:ext>
          </c:extLst>
        </c:ser>
        <c:dLbls>
          <c:showLegendKey val="0"/>
          <c:showVal val="0"/>
          <c:showCatName val="0"/>
          <c:showSerName val="0"/>
          <c:showPercent val="0"/>
          <c:showBubbleSize val="0"/>
        </c:dLbls>
        <c:gapWidth val="150"/>
        <c:axId val="516054016"/>
        <c:axId val="5160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xmlns:c16r2="http://schemas.microsoft.com/office/drawing/2015/06/chart">
            <c:ext xmlns:c16="http://schemas.microsoft.com/office/drawing/2014/chart" uri="{C3380CC4-5D6E-409C-BE32-E72D297353CC}">
              <c16:uniqueId val="{00000001-3AA5-42A4-B3A2-EB0BBC3D4878}"/>
            </c:ext>
          </c:extLst>
        </c:ser>
        <c:dLbls>
          <c:showLegendKey val="0"/>
          <c:showVal val="0"/>
          <c:showCatName val="0"/>
          <c:showSerName val="0"/>
          <c:showPercent val="0"/>
          <c:showBubbleSize val="0"/>
        </c:dLbls>
        <c:marker val="1"/>
        <c:smooth val="0"/>
        <c:axId val="516054016"/>
        <c:axId val="516057152"/>
      </c:lineChart>
      <c:catAx>
        <c:axId val="516054016"/>
        <c:scaling>
          <c:orientation val="minMax"/>
        </c:scaling>
        <c:delete val="1"/>
        <c:axPos val="b"/>
        <c:numFmt formatCode="General" sourceLinked="1"/>
        <c:majorTickMark val="none"/>
        <c:minorTickMark val="none"/>
        <c:tickLblPos val="none"/>
        <c:crossAx val="516057152"/>
        <c:crosses val="autoZero"/>
        <c:auto val="1"/>
        <c:lblAlgn val="ctr"/>
        <c:lblOffset val="100"/>
        <c:noMultiLvlLbl val="1"/>
      </c:catAx>
      <c:valAx>
        <c:axId val="51605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05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55-4614-B1E1-79EA8A3912D0}"/>
            </c:ext>
          </c:extLst>
        </c:ser>
        <c:dLbls>
          <c:showLegendKey val="0"/>
          <c:showVal val="0"/>
          <c:showCatName val="0"/>
          <c:showSerName val="0"/>
          <c:showPercent val="0"/>
          <c:showBubbleSize val="0"/>
        </c:dLbls>
        <c:gapWidth val="150"/>
        <c:axId val="516055192"/>
        <c:axId val="51605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xmlns:c16r2="http://schemas.microsoft.com/office/drawing/2015/06/chart">
            <c:ext xmlns:c16="http://schemas.microsoft.com/office/drawing/2014/chart" uri="{C3380CC4-5D6E-409C-BE32-E72D297353CC}">
              <c16:uniqueId val="{00000001-A655-4614-B1E1-79EA8A3912D0}"/>
            </c:ext>
          </c:extLst>
        </c:ser>
        <c:dLbls>
          <c:showLegendKey val="0"/>
          <c:showVal val="0"/>
          <c:showCatName val="0"/>
          <c:showSerName val="0"/>
          <c:showPercent val="0"/>
          <c:showBubbleSize val="0"/>
        </c:dLbls>
        <c:marker val="1"/>
        <c:smooth val="0"/>
        <c:axId val="516055192"/>
        <c:axId val="516051664"/>
      </c:lineChart>
      <c:catAx>
        <c:axId val="516055192"/>
        <c:scaling>
          <c:orientation val="minMax"/>
        </c:scaling>
        <c:delete val="1"/>
        <c:axPos val="b"/>
        <c:numFmt formatCode="General" sourceLinked="1"/>
        <c:majorTickMark val="none"/>
        <c:minorTickMark val="none"/>
        <c:tickLblPos val="none"/>
        <c:crossAx val="516051664"/>
        <c:crosses val="autoZero"/>
        <c:auto val="1"/>
        <c:lblAlgn val="ctr"/>
        <c:lblOffset val="100"/>
        <c:noMultiLvlLbl val="1"/>
      </c:catAx>
      <c:valAx>
        <c:axId val="51605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05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85.7</c:v>
                </c:pt>
                <c:pt idx="1">
                  <c:v>91.9</c:v>
                </c:pt>
                <c:pt idx="2">
                  <c:v>81</c:v>
                </c:pt>
                <c:pt idx="3">
                  <c:v>78.599999999999994</c:v>
                </c:pt>
                <c:pt idx="4">
                  <c:v>82.9</c:v>
                </c:pt>
              </c:numCache>
            </c:numRef>
          </c:val>
          <c:extLst xmlns:c16r2="http://schemas.microsoft.com/office/drawing/2015/06/chart">
            <c:ext xmlns:c16="http://schemas.microsoft.com/office/drawing/2014/chart" uri="{C3380CC4-5D6E-409C-BE32-E72D297353CC}">
              <c16:uniqueId val="{00000000-E556-41CC-95D7-A57F07BD2B4C}"/>
            </c:ext>
          </c:extLst>
        </c:ser>
        <c:dLbls>
          <c:showLegendKey val="0"/>
          <c:showVal val="0"/>
          <c:showCatName val="0"/>
          <c:showSerName val="0"/>
          <c:showPercent val="0"/>
          <c:showBubbleSize val="0"/>
        </c:dLbls>
        <c:gapWidth val="150"/>
        <c:axId val="516056760"/>
        <c:axId val="5160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xmlns:c16r2="http://schemas.microsoft.com/office/drawing/2015/06/chart">
            <c:ext xmlns:c16="http://schemas.microsoft.com/office/drawing/2014/chart" uri="{C3380CC4-5D6E-409C-BE32-E72D297353CC}">
              <c16:uniqueId val="{00000001-E556-41CC-95D7-A57F07BD2B4C}"/>
            </c:ext>
          </c:extLst>
        </c:ser>
        <c:dLbls>
          <c:showLegendKey val="0"/>
          <c:showVal val="0"/>
          <c:showCatName val="0"/>
          <c:showSerName val="0"/>
          <c:showPercent val="0"/>
          <c:showBubbleSize val="0"/>
        </c:dLbls>
        <c:marker val="1"/>
        <c:smooth val="0"/>
        <c:axId val="516056760"/>
        <c:axId val="516050488"/>
      </c:lineChart>
      <c:catAx>
        <c:axId val="516056760"/>
        <c:scaling>
          <c:orientation val="minMax"/>
        </c:scaling>
        <c:delete val="1"/>
        <c:axPos val="b"/>
        <c:numFmt formatCode="General" sourceLinked="1"/>
        <c:majorTickMark val="none"/>
        <c:minorTickMark val="none"/>
        <c:tickLblPos val="none"/>
        <c:crossAx val="516050488"/>
        <c:crosses val="autoZero"/>
        <c:auto val="1"/>
        <c:lblAlgn val="ctr"/>
        <c:lblOffset val="100"/>
        <c:noMultiLvlLbl val="1"/>
      </c:catAx>
      <c:valAx>
        <c:axId val="51605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0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47.1</c:v>
                </c:pt>
                <c:pt idx="1">
                  <c:v>46.9</c:v>
                </c:pt>
                <c:pt idx="2">
                  <c:v>7.4</c:v>
                </c:pt>
                <c:pt idx="3">
                  <c:v>-2</c:v>
                </c:pt>
                <c:pt idx="4">
                  <c:v>6.6</c:v>
                </c:pt>
              </c:numCache>
            </c:numRef>
          </c:val>
          <c:extLst xmlns:c16r2="http://schemas.microsoft.com/office/drawing/2015/06/chart">
            <c:ext xmlns:c16="http://schemas.microsoft.com/office/drawing/2014/chart" uri="{C3380CC4-5D6E-409C-BE32-E72D297353CC}">
              <c16:uniqueId val="{00000000-F541-47E2-87B8-912E24B3C166}"/>
            </c:ext>
          </c:extLst>
        </c:ser>
        <c:dLbls>
          <c:showLegendKey val="0"/>
          <c:showVal val="0"/>
          <c:showCatName val="0"/>
          <c:showSerName val="0"/>
          <c:showPercent val="0"/>
          <c:showBubbleSize val="0"/>
        </c:dLbls>
        <c:gapWidth val="150"/>
        <c:axId val="516052840"/>
        <c:axId val="51605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xmlns:c16r2="http://schemas.microsoft.com/office/drawing/2015/06/chart">
            <c:ext xmlns:c16="http://schemas.microsoft.com/office/drawing/2014/chart" uri="{C3380CC4-5D6E-409C-BE32-E72D297353CC}">
              <c16:uniqueId val="{00000001-F541-47E2-87B8-912E24B3C166}"/>
            </c:ext>
          </c:extLst>
        </c:ser>
        <c:dLbls>
          <c:showLegendKey val="0"/>
          <c:showVal val="0"/>
          <c:showCatName val="0"/>
          <c:showSerName val="0"/>
          <c:showPercent val="0"/>
          <c:showBubbleSize val="0"/>
        </c:dLbls>
        <c:marker val="1"/>
        <c:smooth val="0"/>
        <c:axId val="516052840"/>
        <c:axId val="516052056"/>
      </c:lineChart>
      <c:catAx>
        <c:axId val="516052840"/>
        <c:scaling>
          <c:orientation val="minMax"/>
        </c:scaling>
        <c:delete val="1"/>
        <c:axPos val="b"/>
        <c:numFmt formatCode="General" sourceLinked="1"/>
        <c:majorTickMark val="none"/>
        <c:minorTickMark val="none"/>
        <c:tickLblPos val="none"/>
        <c:crossAx val="516052056"/>
        <c:crosses val="autoZero"/>
        <c:auto val="1"/>
        <c:lblAlgn val="ctr"/>
        <c:lblOffset val="100"/>
        <c:noMultiLvlLbl val="1"/>
      </c:catAx>
      <c:valAx>
        <c:axId val="51605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05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8871</c:v>
                </c:pt>
                <c:pt idx="1">
                  <c:v>13013</c:v>
                </c:pt>
                <c:pt idx="2">
                  <c:v>2697</c:v>
                </c:pt>
                <c:pt idx="3">
                  <c:v>-593</c:v>
                </c:pt>
                <c:pt idx="4">
                  <c:v>2078</c:v>
                </c:pt>
              </c:numCache>
            </c:numRef>
          </c:val>
          <c:extLst xmlns:c16r2="http://schemas.microsoft.com/office/drawing/2015/06/chart">
            <c:ext xmlns:c16="http://schemas.microsoft.com/office/drawing/2014/chart" uri="{C3380CC4-5D6E-409C-BE32-E72D297353CC}">
              <c16:uniqueId val="{00000000-0802-497D-813E-E8D759412BAC}"/>
            </c:ext>
          </c:extLst>
        </c:ser>
        <c:dLbls>
          <c:showLegendKey val="0"/>
          <c:showVal val="0"/>
          <c:showCatName val="0"/>
          <c:showSerName val="0"/>
          <c:showPercent val="0"/>
          <c:showBubbleSize val="0"/>
        </c:dLbls>
        <c:gapWidth val="150"/>
        <c:axId val="516562856"/>
        <c:axId val="5165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xmlns:c16r2="http://schemas.microsoft.com/office/drawing/2015/06/chart">
            <c:ext xmlns:c16="http://schemas.microsoft.com/office/drawing/2014/chart" uri="{C3380CC4-5D6E-409C-BE32-E72D297353CC}">
              <c16:uniqueId val="{00000001-0802-497D-813E-E8D759412BAC}"/>
            </c:ext>
          </c:extLst>
        </c:ser>
        <c:dLbls>
          <c:showLegendKey val="0"/>
          <c:showVal val="0"/>
          <c:showCatName val="0"/>
          <c:showSerName val="0"/>
          <c:showPercent val="0"/>
          <c:showBubbleSize val="0"/>
        </c:dLbls>
        <c:marker val="1"/>
        <c:smooth val="0"/>
        <c:axId val="516562856"/>
        <c:axId val="516566384"/>
      </c:lineChart>
      <c:catAx>
        <c:axId val="516562856"/>
        <c:scaling>
          <c:orientation val="minMax"/>
        </c:scaling>
        <c:delete val="1"/>
        <c:axPos val="b"/>
        <c:numFmt formatCode="General" sourceLinked="1"/>
        <c:majorTickMark val="none"/>
        <c:minorTickMark val="none"/>
        <c:tickLblPos val="none"/>
        <c:crossAx val="516566384"/>
        <c:crosses val="autoZero"/>
        <c:auto val="1"/>
        <c:lblAlgn val="ctr"/>
        <c:lblOffset val="100"/>
        <c:noMultiLvlLbl val="1"/>
      </c:catAx>
      <c:valAx>
        <c:axId val="51656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56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愛知県岡崎市　篭田公園地下駐車場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7780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122</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39</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210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137.19999999999999</v>
      </c>
      <c r="V31" s="110"/>
      <c r="W31" s="110"/>
      <c r="X31" s="110"/>
      <c r="Y31" s="110"/>
      <c r="Z31" s="110"/>
      <c r="AA31" s="110"/>
      <c r="AB31" s="110"/>
      <c r="AC31" s="110"/>
      <c r="AD31" s="110"/>
      <c r="AE31" s="110"/>
      <c r="AF31" s="110"/>
      <c r="AG31" s="110"/>
      <c r="AH31" s="110"/>
      <c r="AI31" s="110"/>
      <c r="AJ31" s="110"/>
      <c r="AK31" s="110"/>
      <c r="AL31" s="110"/>
      <c r="AM31" s="110"/>
      <c r="AN31" s="110">
        <f>データ!Z7</f>
        <v>162.9</v>
      </c>
      <c r="AO31" s="110"/>
      <c r="AP31" s="110"/>
      <c r="AQ31" s="110"/>
      <c r="AR31" s="110"/>
      <c r="AS31" s="110"/>
      <c r="AT31" s="110"/>
      <c r="AU31" s="110"/>
      <c r="AV31" s="110"/>
      <c r="AW31" s="110"/>
      <c r="AX31" s="110"/>
      <c r="AY31" s="110"/>
      <c r="AZ31" s="110"/>
      <c r="BA31" s="110"/>
      <c r="BB31" s="110"/>
      <c r="BC31" s="110"/>
      <c r="BD31" s="110"/>
      <c r="BE31" s="110"/>
      <c r="BF31" s="110"/>
      <c r="BG31" s="110">
        <f>データ!AA7</f>
        <v>108.6</v>
      </c>
      <c r="BH31" s="110"/>
      <c r="BI31" s="110"/>
      <c r="BJ31" s="110"/>
      <c r="BK31" s="110"/>
      <c r="BL31" s="110"/>
      <c r="BM31" s="110"/>
      <c r="BN31" s="110"/>
      <c r="BO31" s="110"/>
      <c r="BP31" s="110"/>
      <c r="BQ31" s="110"/>
      <c r="BR31" s="110"/>
      <c r="BS31" s="110"/>
      <c r="BT31" s="110"/>
      <c r="BU31" s="110"/>
      <c r="BV31" s="110"/>
      <c r="BW31" s="110"/>
      <c r="BX31" s="110"/>
      <c r="BY31" s="110"/>
      <c r="BZ31" s="110">
        <f>データ!AB7</f>
        <v>98.1</v>
      </c>
      <c r="CA31" s="110"/>
      <c r="CB31" s="110"/>
      <c r="CC31" s="110"/>
      <c r="CD31" s="110"/>
      <c r="CE31" s="110"/>
      <c r="CF31" s="110"/>
      <c r="CG31" s="110"/>
      <c r="CH31" s="110"/>
      <c r="CI31" s="110"/>
      <c r="CJ31" s="110"/>
      <c r="CK31" s="110"/>
      <c r="CL31" s="110"/>
      <c r="CM31" s="110"/>
      <c r="CN31" s="110"/>
      <c r="CO31" s="110"/>
      <c r="CP31" s="110"/>
      <c r="CQ31" s="110"/>
      <c r="CR31" s="110"/>
      <c r="CS31" s="110">
        <f>データ!AC7</f>
        <v>107.1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85.7</v>
      </c>
      <c r="JD31" s="81"/>
      <c r="JE31" s="81"/>
      <c r="JF31" s="81"/>
      <c r="JG31" s="81"/>
      <c r="JH31" s="81"/>
      <c r="JI31" s="81"/>
      <c r="JJ31" s="81"/>
      <c r="JK31" s="81"/>
      <c r="JL31" s="81"/>
      <c r="JM31" s="81"/>
      <c r="JN31" s="81"/>
      <c r="JO31" s="81"/>
      <c r="JP31" s="81"/>
      <c r="JQ31" s="81"/>
      <c r="JR31" s="81"/>
      <c r="JS31" s="81"/>
      <c r="JT31" s="81"/>
      <c r="JU31" s="82"/>
      <c r="JV31" s="80">
        <f>データ!DL7</f>
        <v>91.9</v>
      </c>
      <c r="JW31" s="81"/>
      <c r="JX31" s="81"/>
      <c r="JY31" s="81"/>
      <c r="JZ31" s="81"/>
      <c r="KA31" s="81"/>
      <c r="KB31" s="81"/>
      <c r="KC31" s="81"/>
      <c r="KD31" s="81"/>
      <c r="KE31" s="81"/>
      <c r="KF31" s="81"/>
      <c r="KG31" s="81"/>
      <c r="KH31" s="81"/>
      <c r="KI31" s="81"/>
      <c r="KJ31" s="81"/>
      <c r="KK31" s="81"/>
      <c r="KL31" s="81"/>
      <c r="KM31" s="81"/>
      <c r="KN31" s="82"/>
      <c r="KO31" s="80">
        <f>データ!DM7</f>
        <v>81</v>
      </c>
      <c r="KP31" s="81"/>
      <c r="KQ31" s="81"/>
      <c r="KR31" s="81"/>
      <c r="KS31" s="81"/>
      <c r="KT31" s="81"/>
      <c r="KU31" s="81"/>
      <c r="KV31" s="81"/>
      <c r="KW31" s="81"/>
      <c r="KX31" s="81"/>
      <c r="KY31" s="81"/>
      <c r="KZ31" s="81"/>
      <c r="LA31" s="81"/>
      <c r="LB31" s="81"/>
      <c r="LC31" s="81"/>
      <c r="LD31" s="81"/>
      <c r="LE31" s="81"/>
      <c r="LF31" s="81"/>
      <c r="LG31" s="82"/>
      <c r="LH31" s="80">
        <f>データ!DN7</f>
        <v>78.599999999999994</v>
      </c>
      <c r="LI31" s="81"/>
      <c r="LJ31" s="81"/>
      <c r="LK31" s="81"/>
      <c r="LL31" s="81"/>
      <c r="LM31" s="81"/>
      <c r="LN31" s="81"/>
      <c r="LO31" s="81"/>
      <c r="LP31" s="81"/>
      <c r="LQ31" s="81"/>
      <c r="LR31" s="81"/>
      <c r="LS31" s="81"/>
      <c r="LT31" s="81"/>
      <c r="LU31" s="81"/>
      <c r="LV31" s="81"/>
      <c r="LW31" s="81"/>
      <c r="LX31" s="81"/>
      <c r="LY31" s="81"/>
      <c r="LZ31" s="82"/>
      <c r="MA31" s="80">
        <f>データ!DO7</f>
        <v>82.9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134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135</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47.1</v>
      </c>
      <c r="EM52" s="110"/>
      <c r="EN52" s="110"/>
      <c r="EO52" s="110"/>
      <c r="EP52" s="110"/>
      <c r="EQ52" s="110"/>
      <c r="ER52" s="110"/>
      <c r="ES52" s="110"/>
      <c r="ET52" s="110"/>
      <c r="EU52" s="110"/>
      <c r="EV52" s="110"/>
      <c r="EW52" s="110"/>
      <c r="EX52" s="110"/>
      <c r="EY52" s="110"/>
      <c r="EZ52" s="110"/>
      <c r="FA52" s="110"/>
      <c r="FB52" s="110"/>
      <c r="FC52" s="110"/>
      <c r="FD52" s="110"/>
      <c r="FE52" s="110">
        <f>データ!BG7</f>
        <v>46.9</v>
      </c>
      <c r="FF52" s="110"/>
      <c r="FG52" s="110"/>
      <c r="FH52" s="110"/>
      <c r="FI52" s="110"/>
      <c r="FJ52" s="110"/>
      <c r="FK52" s="110"/>
      <c r="FL52" s="110"/>
      <c r="FM52" s="110"/>
      <c r="FN52" s="110"/>
      <c r="FO52" s="110"/>
      <c r="FP52" s="110"/>
      <c r="FQ52" s="110"/>
      <c r="FR52" s="110"/>
      <c r="FS52" s="110"/>
      <c r="FT52" s="110"/>
      <c r="FU52" s="110"/>
      <c r="FV52" s="110"/>
      <c r="FW52" s="110"/>
      <c r="FX52" s="110">
        <f>データ!BH7</f>
        <v>7.4</v>
      </c>
      <c r="FY52" s="110"/>
      <c r="FZ52" s="110"/>
      <c r="GA52" s="110"/>
      <c r="GB52" s="110"/>
      <c r="GC52" s="110"/>
      <c r="GD52" s="110"/>
      <c r="GE52" s="110"/>
      <c r="GF52" s="110"/>
      <c r="GG52" s="110"/>
      <c r="GH52" s="110"/>
      <c r="GI52" s="110"/>
      <c r="GJ52" s="110"/>
      <c r="GK52" s="110"/>
      <c r="GL52" s="110"/>
      <c r="GM52" s="110"/>
      <c r="GN52" s="110"/>
      <c r="GO52" s="110"/>
      <c r="GP52" s="110"/>
      <c r="GQ52" s="110">
        <f>データ!BI7</f>
        <v>-2</v>
      </c>
      <c r="GR52" s="110"/>
      <c r="GS52" s="110"/>
      <c r="GT52" s="110"/>
      <c r="GU52" s="110"/>
      <c r="GV52" s="110"/>
      <c r="GW52" s="110"/>
      <c r="GX52" s="110"/>
      <c r="GY52" s="110"/>
      <c r="GZ52" s="110"/>
      <c r="HA52" s="110"/>
      <c r="HB52" s="110"/>
      <c r="HC52" s="110"/>
      <c r="HD52" s="110"/>
      <c r="HE52" s="110"/>
      <c r="HF52" s="110"/>
      <c r="HG52" s="110"/>
      <c r="HH52" s="110"/>
      <c r="HI52" s="110"/>
      <c r="HJ52" s="110">
        <f>データ!BJ7</f>
        <v>6.6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8871</v>
      </c>
      <c r="JD52" s="106"/>
      <c r="JE52" s="106"/>
      <c r="JF52" s="106"/>
      <c r="JG52" s="106"/>
      <c r="JH52" s="106"/>
      <c r="JI52" s="106"/>
      <c r="JJ52" s="106"/>
      <c r="JK52" s="106"/>
      <c r="JL52" s="106"/>
      <c r="JM52" s="106"/>
      <c r="JN52" s="106"/>
      <c r="JO52" s="106"/>
      <c r="JP52" s="106"/>
      <c r="JQ52" s="106"/>
      <c r="JR52" s="106"/>
      <c r="JS52" s="106"/>
      <c r="JT52" s="106"/>
      <c r="JU52" s="106"/>
      <c r="JV52" s="106">
        <f>データ!BR7</f>
        <v>13013</v>
      </c>
      <c r="JW52" s="106"/>
      <c r="JX52" s="106"/>
      <c r="JY52" s="106"/>
      <c r="JZ52" s="106"/>
      <c r="KA52" s="106"/>
      <c r="KB52" s="106"/>
      <c r="KC52" s="106"/>
      <c r="KD52" s="106"/>
      <c r="KE52" s="106"/>
      <c r="KF52" s="106"/>
      <c r="KG52" s="106"/>
      <c r="KH52" s="106"/>
      <c r="KI52" s="106"/>
      <c r="KJ52" s="106"/>
      <c r="KK52" s="106"/>
      <c r="KL52" s="106"/>
      <c r="KM52" s="106"/>
      <c r="KN52" s="106"/>
      <c r="KO52" s="106">
        <f>データ!BS7</f>
        <v>2697</v>
      </c>
      <c r="KP52" s="106"/>
      <c r="KQ52" s="106"/>
      <c r="KR52" s="106"/>
      <c r="KS52" s="106"/>
      <c r="KT52" s="106"/>
      <c r="KU52" s="106"/>
      <c r="KV52" s="106"/>
      <c r="KW52" s="106"/>
      <c r="KX52" s="106"/>
      <c r="KY52" s="106"/>
      <c r="KZ52" s="106"/>
      <c r="LA52" s="106"/>
      <c r="LB52" s="106"/>
      <c r="LC52" s="106"/>
      <c r="LD52" s="106"/>
      <c r="LE52" s="106"/>
      <c r="LF52" s="106"/>
      <c r="LG52" s="106"/>
      <c r="LH52" s="106">
        <f>データ!BT7</f>
        <v>-593</v>
      </c>
      <c r="LI52" s="106"/>
      <c r="LJ52" s="106"/>
      <c r="LK52" s="106"/>
      <c r="LL52" s="106"/>
      <c r="LM52" s="106"/>
      <c r="LN52" s="106"/>
      <c r="LO52" s="106"/>
      <c r="LP52" s="106"/>
      <c r="LQ52" s="106"/>
      <c r="LR52" s="106"/>
      <c r="LS52" s="106"/>
      <c r="LT52" s="106"/>
      <c r="LU52" s="106"/>
      <c r="LV52" s="106"/>
      <c r="LW52" s="106"/>
      <c r="LX52" s="106"/>
      <c r="LY52" s="106"/>
      <c r="LZ52" s="106"/>
      <c r="MA52" s="106">
        <f>データ!BU7</f>
        <v>2078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56</v>
      </c>
      <c r="V53" s="106"/>
      <c r="W53" s="106"/>
      <c r="X53" s="106"/>
      <c r="Y53" s="106"/>
      <c r="Z53" s="106"/>
      <c r="AA53" s="106"/>
      <c r="AB53" s="106"/>
      <c r="AC53" s="106"/>
      <c r="AD53" s="106"/>
      <c r="AE53" s="106"/>
      <c r="AF53" s="106"/>
      <c r="AG53" s="106"/>
      <c r="AH53" s="106"/>
      <c r="AI53" s="106"/>
      <c r="AJ53" s="106"/>
      <c r="AK53" s="106"/>
      <c r="AL53" s="106"/>
      <c r="AM53" s="106"/>
      <c r="AN53" s="106">
        <f>データ!BA7</f>
        <v>42</v>
      </c>
      <c r="AO53" s="106"/>
      <c r="AP53" s="106"/>
      <c r="AQ53" s="106"/>
      <c r="AR53" s="106"/>
      <c r="AS53" s="106"/>
      <c r="AT53" s="106"/>
      <c r="AU53" s="106"/>
      <c r="AV53" s="106"/>
      <c r="AW53" s="106"/>
      <c r="AX53" s="106"/>
      <c r="AY53" s="106"/>
      <c r="AZ53" s="106"/>
      <c r="BA53" s="106"/>
      <c r="BB53" s="106"/>
      <c r="BC53" s="106"/>
      <c r="BD53" s="106"/>
      <c r="BE53" s="106"/>
      <c r="BF53" s="106"/>
      <c r="BG53" s="106">
        <f>データ!BB7</f>
        <v>44</v>
      </c>
      <c r="BH53" s="106"/>
      <c r="BI53" s="106"/>
      <c r="BJ53" s="106"/>
      <c r="BK53" s="106"/>
      <c r="BL53" s="106"/>
      <c r="BM53" s="106"/>
      <c r="BN53" s="106"/>
      <c r="BO53" s="106"/>
      <c r="BP53" s="106"/>
      <c r="BQ53" s="106"/>
      <c r="BR53" s="106"/>
      <c r="BS53" s="106"/>
      <c r="BT53" s="106"/>
      <c r="BU53" s="106"/>
      <c r="BV53" s="106"/>
      <c r="BW53" s="106"/>
      <c r="BX53" s="106"/>
      <c r="BY53" s="106"/>
      <c r="BZ53" s="106">
        <f>データ!BC7</f>
        <v>45</v>
      </c>
      <c r="CA53" s="106"/>
      <c r="CB53" s="106"/>
      <c r="CC53" s="106"/>
      <c r="CD53" s="106"/>
      <c r="CE53" s="106"/>
      <c r="CF53" s="106"/>
      <c r="CG53" s="106"/>
      <c r="CH53" s="106"/>
      <c r="CI53" s="106"/>
      <c r="CJ53" s="106"/>
      <c r="CK53" s="106"/>
      <c r="CL53" s="106"/>
      <c r="CM53" s="106"/>
      <c r="CN53" s="106"/>
      <c r="CO53" s="106"/>
      <c r="CP53" s="106"/>
      <c r="CQ53" s="106"/>
      <c r="CR53" s="106"/>
      <c r="CS53" s="106">
        <f>データ!BD7</f>
        <v>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21116</v>
      </c>
      <c r="JD53" s="106"/>
      <c r="JE53" s="106"/>
      <c r="JF53" s="106"/>
      <c r="JG53" s="106"/>
      <c r="JH53" s="106"/>
      <c r="JI53" s="106"/>
      <c r="JJ53" s="106"/>
      <c r="JK53" s="106"/>
      <c r="JL53" s="106"/>
      <c r="JM53" s="106"/>
      <c r="JN53" s="106"/>
      <c r="JO53" s="106"/>
      <c r="JP53" s="106"/>
      <c r="JQ53" s="106"/>
      <c r="JR53" s="106"/>
      <c r="JS53" s="106"/>
      <c r="JT53" s="106"/>
      <c r="JU53" s="106"/>
      <c r="JV53" s="106">
        <f>データ!BW7</f>
        <v>20714</v>
      </c>
      <c r="JW53" s="106"/>
      <c r="JX53" s="106"/>
      <c r="JY53" s="106"/>
      <c r="JZ53" s="106"/>
      <c r="KA53" s="106"/>
      <c r="KB53" s="106"/>
      <c r="KC53" s="106"/>
      <c r="KD53" s="106"/>
      <c r="KE53" s="106"/>
      <c r="KF53" s="106"/>
      <c r="KG53" s="106"/>
      <c r="KH53" s="106"/>
      <c r="KI53" s="106"/>
      <c r="KJ53" s="106"/>
      <c r="KK53" s="106"/>
      <c r="KL53" s="106"/>
      <c r="KM53" s="106"/>
      <c r="KN53" s="106"/>
      <c r="KO53" s="106">
        <f>データ!BX7</f>
        <v>16622</v>
      </c>
      <c r="KP53" s="106"/>
      <c r="KQ53" s="106"/>
      <c r="KR53" s="106"/>
      <c r="KS53" s="106"/>
      <c r="KT53" s="106"/>
      <c r="KU53" s="106"/>
      <c r="KV53" s="106"/>
      <c r="KW53" s="106"/>
      <c r="KX53" s="106"/>
      <c r="KY53" s="106"/>
      <c r="KZ53" s="106"/>
      <c r="LA53" s="106"/>
      <c r="LB53" s="106"/>
      <c r="LC53" s="106"/>
      <c r="LD53" s="106"/>
      <c r="LE53" s="106"/>
      <c r="LF53" s="106"/>
      <c r="LG53" s="106"/>
      <c r="LH53" s="106">
        <f>データ!BY7</f>
        <v>16948</v>
      </c>
      <c r="LI53" s="106"/>
      <c r="LJ53" s="106"/>
      <c r="LK53" s="106"/>
      <c r="LL53" s="106"/>
      <c r="LM53" s="106"/>
      <c r="LN53" s="106"/>
      <c r="LO53" s="106"/>
      <c r="LP53" s="106"/>
      <c r="LQ53" s="106"/>
      <c r="LR53" s="106"/>
      <c r="LS53" s="106"/>
      <c r="LT53" s="106"/>
      <c r="LU53" s="106"/>
      <c r="LV53" s="106"/>
      <c r="LW53" s="106"/>
      <c r="LX53" s="106"/>
      <c r="LY53" s="106"/>
      <c r="LZ53" s="106"/>
      <c r="MA53" s="106">
        <f>データ!BZ7</f>
        <v>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574944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498260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33b9XGghkK6vSAA1kyZfIS3JU9lGNK6qsQtvBzcrzu27rIcbL1T0xjabOsbg4sHxXQtfOd1qcn+OzIzEODmWmA==" saltValue="RYlVV2WfbLcm1wQg5BqUd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89</v>
      </c>
      <c r="AV5" s="59" t="s">
        <v>103</v>
      </c>
      <c r="AW5" s="59" t="s">
        <v>104</v>
      </c>
      <c r="AX5" s="59" t="s">
        <v>92</v>
      </c>
      <c r="AY5" s="59" t="s">
        <v>93</v>
      </c>
      <c r="AZ5" s="59" t="s">
        <v>94</v>
      </c>
      <c r="BA5" s="59" t="s">
        <v>95</v>
      </c>
      <c r="BB5" s="59" t="s">
        <v>96</v>
      </c>
      <c r="BC5" s="59" t="s">
        <v>97</v>
      </c>
      <c r="BD5" s="59" t="s">
        <v>98</v>
      </c>
      <c r="BE5" s="59" t="s">
        <v>99</v>
      </c>
      <c r="BF5" s="59" t="s">
        <v>89</v>
      </c>
      <c r="BG5" s="59" t="s">
        <v>100</v>
      </c>
      <c r="BH5" s="59" t="s">
        <v>101</v>
      </c>
      <c r="BI5" s="59" t="s">
        <v>92</v>
      </c>
      <c r="BJ5" s="59" t="s">
        <v>93</v>
      </c>
      <c r="BK5" s="59" t="s">
        <v>94</v>
      </c>
      <c r="BL5" s="59" t="s">
        <v>95</v>
      </c>
      <c r="BM5" s="59" t="s">
        <v>96</v>
      </c>
      <c r="BN5" s="59" t="s">
        <v>97</v>
      </c>
      <c r="BO5" s="59" t="s">
        <v>98</v>
      </c>
      <c r="BP5" s="59" t="s">
        <v>99</v>
      </c>
      <c r="BQ5" s="59" t="s">
        <v>105</v>
      </c>
      <c r="BR5" s="59" t="s">
        <v>103</v>
      </c>
      <c r="BS5" s="59" t="s">
        <v>91</v>
      </c>
      <c r="BT5" s="59" t="s">
        <v>106</v>
      </c>
      <c r="BU5" s="59" t="s">
        <v>107</v>
      </c>
      <c r="BV5" s="59" t="s">
        <v>94</v>
      </c>
      <c r="BW5" s="59" t="s">
        <v>95</v>
      </c>
      <c r="BX5" s="59" t="s">
        <v>96</v>
      </c>
      <c r="BY5" s="59" t="s">
        <v>97</v>
      </c>
      <c r="BZ5" s="59" t="s">
        <v>98</v>
      </c>
      <c r="CA5" s="59" t="s">
        <v>99</v>
      </c>
      <c r="CB5" s="59" t="s">
        <v>89</v>
      </c>
      <c r="CC5" s="59" t="s">
        <v>103</v>
      </c>
      <c r="CD5" s="59" t="s">
        <v>104</v>
      </c>
      <c r="CE5" s="59" t="s">
        <v>106</v>
      </c>
      <c r="CF5" s="59" t="s">
        <v>93</v>
      </c>
      <c r="CG5" s="59" t="s">
        <v>94</v>
      </c>
      <c r="CH5" s="59" t="s">
        <v>95</v>
      </c>
      <c r="CI5" s="59" t="s">
        <v>96</v>
      </c>
      <c r="CJ5" s="59" t="s">
        <v>97</v>
      </c>
      <c r="CK5" s="59" t="s">
        <v>98</v>
      </c>
      <c r="CL5" s="59" t="s">
        <v>99</v>
      </c>
      <c r="CM5" s="156"/>
      <c r="CN5" s="156"/>
      <c r="CO5" s="59" t="s">
        <v>89</v>
      </c>
      <c r="CP5" s="59" t="s">
        <v>103</v>
      </c>
      <c r="CQ5" s="59" t="s">
        <v>91</v>
      </c>
      <c r="CR5" s="59" t="s">
        <v>102</v>
      </c>
      <c r="CS5" s="59" t="s">
        <v>93</v>
      </c>
      <c r="CT5" s="59" t="s">
        <v>94</v>
      </c>
      <c r="CU5" s="59" t="s">
        <v>95</v>
      </c>
      <c r="CV5" s="59" t="s">
        <v>96</v>
      </c>
      <c r="CW5" s="59" t="s">
        <v>97</v>
      </c>
      <c r="CX5" s="59" t="s">
        <v>98</v>
      </c>
      <c r="CY5" s="59" t="s">
        <v>99</v>
      </c>
      <c r="CZ5" s="59" t="s">
        <v>89</v>
      </c>
      <c r="DA5" s="59" t="s">
        <v>100</v>
      </c>
      <c r="DB5" s="59" t="s">
        <v>91</v>
      </c>
      <c r="DC5" s="59" t="s">
        <v>106</v>
      </c>
      <c r="DD5" s="59" t="s">
        <v>108</v>
      </c>
      <c r="DE5" s="59" t="s">
        <v>94</v>
      </c>
      <c r="DF5" s="59" t="s">
        <v>95</v>
      </c>
      <c r="DG5" s="59" t="s">
        <v>96</v>
      </c>
      <c r="DH5" s="59" t="s">
        <v>97</v>
      </c>
      <c r="DI5" s="59" t="s">
        <v>98</v>
      </c>
      <c r="DJ5" s="59" t="s">
        <v>35</v>
      </c>
      <c r="DK5" s="59" t="s">
        <v>89</v>
      </c>
      <c r="DL5" s="59" t="s">
        <v>103</v>
      </c>
      <c r="DM5" s="59" t="s">
        <v>101</v>
      </c>
      <c r="DN5" s="59" t="s">
        <v>106</v>
      </c>
      <c r="DO5" s="59" t="s">
        <v>107</v>
      </c>
      <c r="DP5" s="59" t="s">
        <v>94</v>
      </c>
      <c r="DQ5" s="59" t="s">
        <v>95</v>
      </c>
      <c r="DR5" s="59" t="s">
        <v>96</v>
      </c>
      <c r="DS5" s="59" t="s">
        <v>97</v>
      </c>
      <c r="DT5" s="59" t="s">
        <v>98</v>
      </c>
      <c r="DU5" s="59" t="s">
        <v>99</v>
      </c>
    </row>
    <row r="6" spans="1:125" s="66" customFormat="1" x14ac:dyDescent="0.15">
      <c r="A6" s="49" t="s">
        <v>109</v>
      </c>
      <c r="B6" s="60">
        <f>B8</f>
        <v>2019</v>
      </c>
      <c r="C6" s="60">
        <f t="shared" ref="C6:X6" si="1">C8</f>
        <v>232025</v>
      </c>
      <c r="D6" s="60">
        <f t="shared" si="1"/>
        <v>47</v>
      </c>
      <c r="E6" s="60">
        <f t="shared" si="1"/>
        <v>14</v>
      </c>
      <c r="F6" s="60">
        <f t="shared" si="1"/>
        <v>0</v>
      </c>
      <c r="G6" s="60">
        <f t="shared" si="1"/>
        <v>1</v>
      </c>
      <c r="H6" s="60" t="str">
        <f>SUBSTITUTE(H8,"　","")</f>
        <v>愛知県岡崎市</v>
      </c>
      <c r="I6" s="60" t="str">
        <f t="shared" si="1"/>
        <v>篭田公園地下駐車場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39</v>
      </c>
      <c r="S6" s="62" t="str">
        <f t="shared" si="1"/>
        <v>公共施設</v>
      </c>
      <c r="T6" s="62" t="str">
        <f t="shared" si="1"/>
        <v>無</v>
      </c>
      <c r="U6" s="63">
        <f t="shared" si="1"/>
        <v>7780</v>
      </c>
      <c r="V6" s="63">
        <f t="shared" si="1"/>
        <v>210</v>
      </c>
      <c r="W6" s="63">
        <f t="shared" si="1"/>
        <v>200</v>
      </c>
      <c r="X6" s="62" t="str">
        <f t="shared" si="1"/>
        <v>利用料金制</v>
      </c>
      <c r="Y6" s="64">
        <f>IF(Y8="-",NA(),Y8)</f>
        <v>137.19999999999999</v>
      </c>
      <c r="Z6" s="64">
        <f t="shared" ref="Z6:AH6" si="2">IF(Z8="-",NA(),Z8)</f>
        <v>162.9</v>
      </c>
      <c r="AA6" s="64">
        <f t="shared" si="2"/>
        <v>108.6</v>
      </c>
      <c r="AB6" s="64">
        <f t="shared" si="2"/>
        <v>98.1</v>
      </c>
      <c r="AC6" s="64">
        <f t="shared" si="2"/>
        <v>107.1</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47.1</v>
      </c>
      <c r="BG6" s="64">
        <f t="shared" ref="BG6:BO6" si="5">IF(BG8="-",NA(),BG8)</f>
        <v>46.9</v>
      </c>
      <c r="BH6" s="64">
        <f t="shared" si="5"/>
        <v>7.4</v>
      </c>
      <c r="BI6" s="64">
        <f t="shared" si="5"/>
        <v>-2</v>
      </c>
      <c r="BJ6" s="64">
        <f t="shared" si="5"/>
        <v>6.6</v>
      </c>
      <c r="BK6" s="64">
        <f t="shared" si="5"/>
        <v>8</v>
      </c>
      <c r="BL6" s="64">
        <f t="shared" si="5"/>
        <v>13.7</v>
      </c>
      <c r="BM6" s="64">
        <f t="shared" si="5"/>
        <v>7.5</v>
      </c>
      <c r="BN6" s="64">
        <f t="shared" si="5"/>
        <v>0.6</v>
      </c>
      <c r="BO6" s="64">
        <f t="shared" si="5"/>
        <v>-10.5</v>
      </c>
      <c r="BP6" s="61" t="str">
        <f>IF(BP8="-","",IF(BP8="-","【-】","【"&amp;SUBSTITUTE(TEXT(BP8,"#,##0.0"),"-","△")&amp;"】"))</f>
        <v>【20.8】</v>
      </c>
      <c r="BQ6" s="65">
        <f>IF(BQ8="-",NA(),BQ8)</f>
        <v>8871</v>
      </c>
      <c r="BR6" s="65">
        <f t="shared" ref="BR6:BZ6" si="6">IF(BR8="-",NA(),BR8)</f>
        <v>13013</v>
      </c>
      <c r="BS6" s="65">
        <f t="shared" si="6"/>
        <v>2697</v>
      </c>
      <c r="BT6" s="65">
        <f t="shared" si="6"/>
        <v>-593</v>
      </c>
      <c r="BU6" s="65">
        <f t="shared" si="6"/>
        <v>2078</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110</v>
      </c>
      <c r="CM6" s="63">
        <f t="shared" ref="CM6:CN6" si="7">CM8</f>
        <v>574944</v>
      </c>
      <c r="CN6" s="63">
        <f t="shared" si="7"/>
        <v>498260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85.7</v>
      </c>
      <c r="DL6" s="64">
        <f t="shared" ref="DL6:DT6" si="9">IF(DL8="-",NA(),DL8)</f>
        <v>91.9</v>
      </c>
      <c r="DM6" s="64">
        <f t="shared" si="9"/>
        <v>81</v>
      </c>
      <c r="DN6" s="64">
        <f t="shared" si="9"/>
        <v>78.599999999999994</v>
      </c>
      <c r="DO6" s="64">
        <f t="shared" si="9"/>
        <v>82.9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112</v>
      </c>
      <c r="B7" s="60">
        <f t="shared" ref="B7:X7" si="10">B8</f>
        <v>2019</v>
      </c>
      <c r="C7" s="60">
        <f t="shared" si="10"/>
        <v>232025</v>
      </c>
      <c r="D7" s="60">
        <f t="shared" si="10"/>
        <v>47</v>
      </c>
      <c r="E7" s="60">
        <f t="shared" si="10"/>
        <v>14</v>
      </c>
      <c r="F7" s="60">
        <f t="shared" si="10"/>
        <v>0</v>
      </c>
      <c r="G7" s="60">
        <f t="shared" si="10"/>
        <v>1</v>
      </c>
      <c r="H7" s="60" t="str">
        <f t="shared" si="10"/>
        <v>愛知県　岡崎市</v>
      </c>
      <c r="I7" s="60" t="str">
        <f t="shared" si="10"/>
        <v>篭田公園地下駐車場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39</v>
      </c>
      <c r="S7" s="62" t="str">
        <f t="shared" si="10"/>
        <v>公共施設</v>
      </c>
      <c r="T7" s="62" t="str">
        <f t="shared" si="10"/>
        <v>無</v>
      </c>
      <c r="U7" s="63">
        <f t="shared" si="10"/>
        <v>7780</v>
      </c>
      <c r="V7" s="63">
        <f t="shared" si="10"/>
        <v>210</v>
      </c>
      <c r="W7" s="63">
        <f t="shared" si="10"/>
        <v>200</v>
      </c>
      <c r="X7" s="62" t="str">
        <f t="shared" si="10"/>
        <v>利用料金制</v>
      </c>
      <c r="Y7" s="64">
        <f>Y8</f>
        <v>137.19999999999999</v>
      </c>
      <c r="Z7" s="64">
        <f t="shared" ref="Z7:AH7" si="11">Z8</f>
        <v>162.9</v>
      </c>
      <c r="AA7" s="64">
        <f t="shared" si="11"/>
        <v>108.6</v>
      </c>
      <c r="AB7" s="64">
        <f t="shared" si="11"/>
        <v>98.1</v>
      </c>
      <c r="AC7" s="64">
        <f t="shared" si="11"/>
        <v>107.1</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47.1</v>
      </c>
      <c r="BG7" s="64">
        <f t="shared" ref="BG7:BO7" si="14">BG8</f>
        <v>46.9</v>
      </c>
      <c r="BH7" s="64">
        <f t="shared" si="14"/>
        <v>7.4</v>
      </c>
      <c r="BI7" s="64">
        <f t="shared" si="14"/>
        <v>-2</v>
      </c>
      <c r="BJ7" s="64">
        <f t="shared" si="14"/>
        <v>6.6</v>
      </c>
      <c r="BK7" s="64">
        <f t="shared" si="14"/>
        <v>8</v>
      </c>
      <c r="BL7" s="64">
        <f t="shared" si="14"/>
        <v>13.7</v>
      </c>
      <c r="BM7" s="64">
        <f t="shared" si="14"/>
        <v>7.5</v>
      </c>
      <c r="BN7" s="64">
        <f t="shared" si="14"/>
        <v>0.6</v>
      </c>
      <c r="BO7" s="64">
        <f t="shared" si="14"/>
        <v>-10.5</v>
      </c>
      <c r="BP7" s="61"/>
      <c r="BQ7" s="65">
        <f>BQ8</f>
        <v>8871</v>
      </c>
      <c r="BR7" s="65">
        <f t="shared" ref="BR7:BZ7" si="15">BR8</f>
        <v>13013</v>
      </c>
      <c r="BS7" s="65">
        <f t="shared" si="15"/>
        <v>2697</v>
      </c>
      <c r="BT7" s="65">
        <f t="shared" si="15"/>
        <v>-593</v>
      </c>
      <c r="BU7" s="65">
        <f t="shared" si="15"/>
        <v>2078</v>
      </c>
      <c r="BV7" s="65">
        <f t="shared" si="15"/>
        <v>21116</v>
      </c>
      <c r="BW7" s="65">
        <f t="shared" si="15"/>
        <v>20714</v>
      </c>
      <c r="BX7" s="65">
        <f t="shared" si="15"/>
        <v>16622</v>
      </c>
      <c r="BY7" s="65">
        <f t="shared" si="15"/>
        <v>16948</v>
      </c>
      <c r="BZ7" s="65">
        <f t="shared" si="15"/>
        <v>5128</v>
      </c>
      <c r="CA7" s="63"/>
      <c r="CB7" s="64" t="s">
        <v>113</v>
      </c>
      <c r="CC7" s="64" t="s">
        <v>113</v>
      </c>
      <c r="CD7" s="64" t="s">
        <v>113</v>
      </c>
      <c r="CE7" s="64" t="s">
        <v>113</v>
      </c>
      <c r="CF7" s="64" t="s">
        <v>113</v>
      </c>
      <c r="CG7" s="64" t="s">
        <v>113</v>
      </c>
      <c r="CH7" s="64" t="s">
        <v>113</v>
      </c>
      <c r="CI7" s="64" t="s">
        <v>113</v>
      </c>
      <c r="CJ7" s="64" t="s">
        <v>113</v>
      </c>
      <c r="CK7" s="64" t="s">
        <v>110</v>
      </c>
      <c r="CL7" s="61"/>
      <c r="CM7" s="63">
        <f>CM8</f>
        <v>574944</v>
      </c>
      <c r="CN7" s="63">
        <f>CN8</f>
        <v>498260</v>
      </c>
      <c r="CO7" s="64" t="s">
        <v>113</v>
      </c>
      <c r="CP7" s="64" t="s">
        <v>113</v>
      </c>
      <c r="CQ7" s="64" t="s">
        <v>113</v>
      </c>
      <c r="CR7" s="64" t="s">
        <v>113</v>
      </c>
      <c r="CS7" s="64" t="s">
        <v>113</v>
      </c>
      <c r="CT7" s="64" t="s">
        <v>113</v>
      </c>
      <c r="CU7" s="64" t="s">
        <v>113</v>
      </c>
      <c r="CV7" s="64" t="s">
        <v>113</v>
      </c>
      <c r="CW7" s="64" t="s">
        <v>113</v>
      </c>
      <c r="CX7" s="64" t="s">
        <v>110</v>
      </c>
      <c r="CY7" s="61"/>
      <c r="CZ7" s="64">
        <f>CZ8</f>
        <v>0</v>
      </c>
      <c r="DA7" s="64">
        <f t="shared" ref="DA7:DI7" si="16">DA8</f>
        <v>0</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85.7</v>
      </c>
      <c r="DL7" s="64">
        <f t="shared" ref="DL7:DT7" si="17">DL8</f>
        <v>91.9</v>
      </c>
      <c r="DM7" s="64">
        <f t="shared" si="17"/>
        <v>81</v>
      </c>
      <c r="DN7" s="64">
        <f t="shared" si="17"/>
        <v>78.599999999999994</v>
      </c>
      <c r="DO7" s="64">
        <f t="shared" si="17"/>
        <v>82.9</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232025</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39</v>
      </c>
      <c r="S8" s="69" t="s">
        <v>124</v>
      </c>
      <c r="T8" s="69" t="s">
        <v>125</v>
      </c>
      <c r="U8" s="70">
        <v>7780</v>
      </c>
      <c r="V8" s="70">
        <v>210</v>
      </c>
      <c r="W8" s="70">
        <v>200</v>
      </c>
      <c r="X8" s="69" t="s">
        <v>126</v>
      </c>
      <c r="Y8" s="71">
        <v>137.19999999999999</v>
      </c>
      <c r="Z8" s="71">
        <v>162.9</v>
      </c>
      <c r="AA8" s="71">
        <v>108.6</v>
      </c>
      <c r="AB8" s="71">
        <v>98.1</v>
      </c>
      <c r="AC8" s="71">
        <v>107.1</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47.1</v>
      </c>
      <c r="BG8" s="71">
        <v>46.9</v>
      </c>
      <c r="BH8" s="71">
        <v>7.4</v>
      </c>
      <c r="BI8" s="71">
        <v>-2</v>
      </c>
      <c r="BJ8" s="71">
        <v>6.6</v>
      </c>
      <c r="BK8" s="71">
        <v>8</v>
      </c>
      <c r="BL8" s="71">
        <v>13.7</v>
      </c>
      <c r="BM8" s="71">
        <v>7.5</v>
      </c>
      <c r="BN8" s="71">
        <v>0.6</v>
      </c>
      <c r="BO8" s="71">
        <v>-10.5</v>
      </c>
      <c r="BP8" s="68">
        <v>20.8</v>
      </c>
      <c r="BQ8" s="72">
        <v>8871</v>
      </c>
      <c r="BR8" s="72">
        <v>13013</v>
      </c>
      <c r="BS8" s="72">
        <v>2697</v>
      </c>
      <c r="BT8" s="73">
        <v>-593</v>
      </c>
      <c r="BU8" s="73">
        <v>2078</v>
      </c>
      <c r="BV8" s="72">
        <v>21116</v>
      </c>
      <c r="BW8" s="72">
        <v>20714</v>
      </c>
      <c r="BX8" s="72">
        <v>16622</v>
      </c>
      <c r="BY8" s="72">
        <v>16948</v>
      </c>
      <c r="BZ8" s="72">
        <v>5128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574944</v>
      </c>
      <c r="CN8" s="70">
        <v>498260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181.6</v>
      </c>
      <c r="DF8" s="71">
        <v>148.9</v>
      </c>
      <c r="DG8" s="71">
        <v>135.30000000000001</v>
      </c>
      <c r="DH8" s="71">
        <v>103.6</v>
      </c>
      <c r="DI8" s="71">
        <v>119.5</v>
      </c>
      <c r="DJ8" s="68">
        <v>425.4</v>
      </c>
      <c r="DK8" s="71">
        <v>85.7</v>
      </c>
      <c r="DL8" s="71">
        <v>91.9</v>
      </c>
      <c r="DM8" s="71">
        <v>81</v>
      </c>
      <c r="DN8" s="71">
        <v>78.599999999999994</v>
      </c>
      <c r="DO8" s="71">
        <v>82.9</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2021-01-22T05:24:21Z</cp:lastPrinted>
  <dcterms:created xsi:type="dcterms:W3CDTF">2020-12-04T03:32:10Z</dcterms:created>
  <dcterms:modified xsi:type="dcterms:W3CDTF">2021-02-05T07:43:10Z</dcterms:modified>
  <cp:category/>
</cp:coreProperties>
</file>