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6 上米良\03_公営企業（交通・電気・駐車場）\07_経営比較分析表\04_市町村回答\03_駐車場\07_春日井市\"/>
    </mc:Choice>
  </mc:AlternateContent>
  <xr:revisionPtr revIDLastSave="0" documentId="13_ncr:1_{2F5F3035-7ED4-4A7B-AC60-EEA6EB7BC9BD}" xr6:coauthVersionLast="36" xr6:coauthVersionMax="45" xr10:uidLastSave="{00000000-0000-0000-0000-000000000000}"/>
  <bookViews>
    <workbookView xWindow="0" yWindow="0" windowWidth="20490" windowHeight="745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KO32" i="4" s="1"/>
  <c r="DQ7" i="5"/>
  <c r="DP7" i="5"/>
  <c r="DO7" i="5"/>
  <c r="DN7" i="5"/>
  <c r="LH31" i="4" s="1"/>
  <c r="DM7" i="5"/>
  <c r="KO31" i="4" s="1"/>
  <c r="DL7" i="5"/>
  <c r="DK7" i="5"/>
  <c r="DI7" i="5"/>
  <c r="MI78" i="4" s="1"/>
  <c r="DH7" i="5"/>
  <c r="DG7" i="5"/>
  <c r="DF7" i="5"/>
  <c r="KP78" i="4" s="1"/>
  <c r="DE7" i="5"/>
  <c r="KA78" i="4" s="1"/>
  <c r="DD7" i="5"/>
  <c r="MI77" i="4" s="1"/>
  <c r="DC7" i="5"/>
  <c r="DB7" i="5"/>
  <c r="DA7" i="5"/>
  <c r="KP77" i="4" s="1"/>
  <c r="CZ7" i="5"/>
  <c r="CN7" i="5"/>
  <c r="CM7" i="5"/>
  <c r="CV67" i="4" s="1"/>
  <c r="BZ7" i="5"/>
  <c r="MA53" i="4" s="1"/>
  <c r="BY7" i="5"/>
  <c r="BX7" i="5"/>
  <c r="BW7" i="5"/>
  <c r="BV7" i="5"/>
  <c r="JC53" i="4" s="1"/>
  <c r="BU7" i="5"/>
  <c r="BT7" i="5"/>
  <c r="BS7" i="5"/>
  <c r="KO52" i="4" s="1"/>
  <c r="BR7" i="5"/>
  <c r="JV52" i="4" s="1"/>
  <c r="BQ7" i="5"/>
  <c r="BO7" i="5"/>
  <c r="BN7" i="5"/>
  <c r="BM7" i="5"/>
  <c r="BL7" i="5"/>
  <c r="BK7" i="5"/>
  <c r="BJ7" i="5"/>
  <c r="HJ52" i="4" s="1"/>
  <c r="BI7" i="5"/>
  <c r="GQ52" i="4" s="1"/>
  <c r="BH7" i="5"/>
  <c r="FX52" i="4" s="1"/>
  <c r="BG7" i="5"/>
  <c r="BF7" i="5"/>
  <c r="BD7" i="5"/>
  <c r="BC7" i="5"/>
  <c r="BB7" i="5"/>
  <c r="BA7" i="5"/>
  <c r="AZ7" i="5"/>
  <c r="U53" i="4" s="1"/>
  <c r="AY7" i="5"/>
  <c r="AX7" i="5"/>
  <c r="AW7" i="5"/>
  <c r="AV7" i="5"/>
  <c r="AU7" i="5"/>
  <c r="AS7" i="5"/>
  <c r="AR7" i="5"/>
  <c r="GQ32" i="4" s="1"/>
  <c r="AQ7" i="5"/>
  <c r="FX32" i="4" s="1"/>
  <c r="AP7" i="5"/>
  <c r="AO7" i="5"/>
  <c r="AN7" i="5"/>
  <c r="AM7" i="5"/>
  <c r="GQ31" i="4" s="1"/>
  <c r="AL7" i="5"/>
  <c r="AK7" i="5"/>
  <c r="AJ7" i="5"/>
  <c r="EL31" i="4" s="1"/>
  <c r="AH7" i="5"/>
  <c r="CS32" i="4" s="1"/>
  <c r="AG7" i="5"/>
  <c r="AF7" i="5"/>
  <c r="AE7" i="5"/>
  <c r="AD7" i="5"/>
  <c r="U32" i="4" s="1"/>
  <c r="AC7" i="5"/>
  <c r="AB7" i="5"/>
  <c r="AA7" i="5"/>
  <c r="Z7" i="5"/>
  <c r="AN31" i="4" s="1"/>
  <c r="Y7" i="5"/>
  <c r="X7" i="5"/>
  <c r="W7" i="5"/>
  <c r="V7" i="5"/>
  <c r="HX10" i="4" s="1"/>
  <c r="U7" i="5"/>
  <c r="T7" i="5"/>
  <c r="S7" i="5"/>
  <c r="HX8" i="4" s="1"/>
  <c r="R7" i="5"/>
  <c r="DU10" i="4" s="1"/>
  <c r="Q7" i="5"/>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IT78" i="4"/>
  <c r="IE78" i="4"/>
  <c r="HP78" i="4"/>
  <c r="HA78" i="4"/>
  <c r="GL78" i="4"/>
  <c r="BZ78" i="4"/>
  <c r="BK78" i="4"/>
  <c r="AV78" i="4"/>
  <c r="AG78" i="4"/>
  <c r="R78" i="4"/>
  <c r="LT77" i="4"/>
  <c r="LE77" i="4"/>
  <c r="KA77" i="4"/>
  <c r="IT77" i="4"/>
  <c r="IE77" i="4"/>
  <c r="HP77" i="4"/>
  <c r="HA77" i="4"/>
  <c r="GL77" i="4"/>
  <c r="BZ77" i="4"/>
  <c r="BK77" i="4"/>
  <c r="AV77" i="4"/>
  <c r="AG77" i="4"/>
  <c r="R77" i="4"/>
  <c r="CV76" i="4"/>
  <c r="LH53" i="4"/>
  <c r="KO53" i="4"/>
  <c r="JV53" i="4"/>
  <c r="HJ53" i="4"/>
  <c r="GQ53" i="4"/>
  <c r="FX53" i="4"/>
  <c r="FE53" i="4"/>
  <c r="EL53" i="4"/>
  <c r="CS53" i="4"/>
  <c r="BZ53" i="4"/>
  <c r="BG53" i="4"/>
  <c r="AN53" i="4"/>
  <c r="MA52" i="4"/>
  <c r="LH52" i="4"/>
  <c r="JC52" i="4"/>
  <c r="FE52" i="4"/>
  <c r="EL52" i="4"/>
  <c r="CS52" i="4"/>
  <c r="BZ52" i="4"/>
  <c r="BG52" i="4"/>
  <c r="AN52" i="4"/>
  <c r="U52" i="4"/>
  <c r="MA32" i="4"/>
  <c r="LH32" i="4"/>
  <c r="JV32" i="4"/>
  <c r="JC32" i="4"/>
  <c r="HJ32" i="4"/>
  <c r="FE32" i="4"/>
  <c r="EL32" i="4"/>
  <c r="BZ32" i="4"/>
  <c r="BG32" i="4"/>
  <c r="AN32" i="4"/>
  <c r="MA31" i="4"/>
  <c r="JV31" i="4"/>
  <c r="JC31" i="4"/>
  <c r="HJ31" i="4"/>
  <c r="FX31" i="4"/>
  <c r="FE31" i="4"/>
  <c r="CS31" i="4"/>
  <c r="BZ31" i="4"/>
  <c r="BG31" i="4"/>
  <c r="U31" i="4"/>
  <c r="LJ10" i="4"/>
  <c r="JQ10" i="4"/>
  <c r="CF10" i="4"/>
  <c r="B10" i="4"/>
  <c r="LJ8" i="4"/>
  <c r="JQ8" i="4"/>
  <c r="DU8" i="4"/>
  <c r="CF8" i="4"/>
  <c r="B6" i="4" l="1"/>
  <c r="BZ76" i="4"/>
  <c r="MI76" i="4"/>
  <c r="HJ51" i="4"/>
  <c r="MA30" i="4"/>
  <c r="IT76" i="4"/>
  <c r="CS51" i="4"/>
  <c r="HJ30" i="4"/>
  <c r="CS30" i="4"/>
  <c r="MA51" i="4"/>
  <c r="C11" i="5"/>
  <c r="D11" i="5"/>
  <c r="E11" i="5"/>
  <c r="B11" i="5"/>
  <c r="BK76" i="4" l="1"/>
  <c r="LH51" i="4"/>
  <c r="LT76" i="4"/>
  <c r="GQ51" i="4"/>
  <c r="LH30" i="4"/>
  <c r="IE76" i="4"/>
  <c r="BZ51" i="4"/>
  <c r="GQ30" i="4"/>
  <c r="BZ30" i="4"/>
  <c r="FX30" i="4"/>
  <c r="BG30" i="4"/>
  <c r="AV76" i="4"/>
  <c r="KO51" i="4"/>
  <c r="LE76" i="4"/>
  <c r="FX51" i="4"/>
  <c r="KO30" i="4"/>
  <c r="HP76" i="4"/>
  <c r="BG51" i="4"/>
  <c r="KP76" i="4"/>
  <c r="JV30" i="4"/>
  <c r="HA76" i="4"/>
  <c r="AN51" i="4"/>
  <c r="FE30" i="4"/>
  <c r="AN30" i="4"/>
  <c r="AG76" i="4"/>
  <c r="JV51" i="4"/>
  <c r="FE51" i="4"/>
  <c r="JC51" i="4"/>
  <c r="KA76" i="4"/>
  <c r="EL51" i="4"/>
  <c r="JC30" i="4"/>
  <c r="GL76" i="4"/>
  <c r="U51" i="4"/>
  <c r="EL30" i="4"/>
  <c r="U30" i="4"/>
  <c r="R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<sst xmlns="http://schemas.openxmlformats.org/spreadsheetml/2006/main" count="278" uniqueCount="135">
  <si>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</si>
  <si>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</si>
  <si>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</si>
  <si>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</si>
  <si>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</si>
  <si>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</si>
  <si>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</si>
  <si>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</si>
  <si>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</si>
  <si>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</si>
  <si>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</si>
  <si>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</si>
  <si>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</si>
  <si>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</si>
  <si>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</si>
  <si>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</si>
  <si>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</si>
  <si>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</si>
  <si>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</si>
  <si>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</si>
  <si>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</si>
  <si>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</si>
  <si>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</si>
  <si>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</si>
  <si>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</si>
  <si>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</si>
  <si>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</si>
  <si>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</si>
  <si>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</si>
  <si>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</si>
  <si>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</si>
  <si>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</si>
  <si>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</si>
  <si>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</si>
  <si>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</si>
  <si>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</si>
  <si>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</si>
  <si>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</si>
  <si>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</si>
  <si>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</si>
  <si>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</si>
  <si>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</si>
  <si>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</si>
  <si>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</si>
  <si>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</si>
  <si>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</si>
  <si>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</si>
  <si>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</si>
  <si>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</si>
  <si>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</si>
  <si>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</si>
  <si>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</si>
  <si>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</si>
  <si>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</si>
  <si>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</si>
  <si>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</si>
  <si>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</si>
  <si>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</si>
  <si>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</si>
  <si>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</si>
  <si>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</si>
  <si>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</si>
  <si>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</si>
  <si>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</si>
  <si>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</si>
  <si>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</si>
  <si>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</si>
  <si>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</si>
  <si>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</si>
  <si>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</si>
  <si>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</si>
  <si>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</si>
  <si>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</si>
  <si>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</si>
  <si>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</si>
  <si>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</si>
  <si>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</si>
  <si>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</si>
  <si>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</si>
  <si>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</si>
  <si>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</si>
  <si>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</si>
  <si>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</si>
  <si>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</si>
  <si>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</si>
  <si>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</si>
  <si>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</si>
  <si>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</si>
  <si>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</si>
  <si>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</si>
  <si>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</si>
  <si>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</si>
  <si>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</si>
  <si>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</si>
  <si>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</si>
  <si>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</si>
  <si>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</si>
  <si>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</si>
  <si>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</si>
  <si>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</si>
  <si>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</si>
  <si>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</si>
  <si>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</si>
  <si>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</si>
  <si>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</si>
  <si>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</si>
  <si>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</si>
  <si>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</si>
  <si>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</si>
  <si>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</si>
  <si>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</si>
  <si>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</si>
  <si>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</si>
  <si>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</si>
  <si>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勝川駅南口立体駐車場</t>
  </si>
  <si>
    <t>法非適用</t>
  </si>
  <si>
    <t>駐車場整備事業</t>
  </si>
  <si>
    <t>-</t>
  </si>
  <si>
    <t>Ａ１Ｂ１</t>
  </si>
  <si>
    <t>非設置</t>
  </si>
  <si>
    <t>該当数値なし</t>
  </si>
  <si>
    <t>都市計画駐車場 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</si>
  <si>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</si>
  <si>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</si>
  <si>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</si>
  <si>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</si>
  <si>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</si>
  <si>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</si>
  <si>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</si>
  <si>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</si>
  <si>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</si>
  <si>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平成30年度から利用時間を終日としている。収益額が劇的に上昇する見込みは少ないが、令和元年度までは健全な収益状況と言える。
　駐車場の建設目的には駅周辺施設利用者の利便性を確保することもあり、民間への譲渡は予定していない。
　経営戦略は令和２年度末までに作成する。</t>
    <rPh sb="1" eb="3">
      <t>ヘイセイ</t>
    </rPh>
    <rPh sb="5" eb="7">
      <t>ネンド</t>
    </rPh>
    <rPh sb="9" eb="11">
      <t>リヨウ</t>
    </rPh>
    <rPh sb="11" eb="13">
      <t>ジカン</t>
    </rPh>
    <rPh sb="14" eb="16">
      <t>シュウジツ</t>
    </rPh>
    <rPh sb="22" eb="24">
      <t>シュウエキ</t>
    </rPh>
    <rPh sb="24" eb="25">
      <t>ガク</t>
    </rPh>
    <rPh sb="26" eb="28">
      <t>ゲキテキ</t>
    </rPh>
    <rPh sb="29" eb="31">
      <t>ジョウショウ</t>
    </rPh>
    <rPh sb="33" eb="35">
      <t>ミコ</t>
    </rPh>
    <rPh sb="37" eb="38">
      <t>スク</t>
    </rPh>
    <rPh sb="42" eb="44">
      <t>レイワ</t>
    </rPh>
    <rPh sb="44" eb="47">
      <t>ガンネンド</t>
    </rPh>
    <rPh sb="50" eb="52">
      <t>ケンゼン</t>
    </rPh>
    <rPh sb="53" eb="55">
      <t>シュウエキ</t>
    </rPh>
    <rPh sb="55" eb="57">
      <t>ジョウキョウ</t>
    </rPh>
    <rPh sb="58" eb="59">
      <t>イ</t>
    </rPh>
    <rPh sb="64" eb="67">
      <t>チュウシャジョウ</t>
    </rPh>
    <rPh sb="68" eb="70">
      <t>ケンセツ</t>
    </rPh>
    <rPh sb="70" eb="72">
      <t>モクテキ</t>
    </rPh>
    <rPh sb="74" eb="75">
      <t>エキ</t>
    </rPh>
    <rPh sb="75" eb="77">
      <t>シュウヘン</t>
    </rPh>
    <rPh sb="77" eb="79">
      <t>シセツ</t>
    </rPh>
    <rPh sb="79" eb="82">
      <t>リヨウシャ</t>
    </rPh>
    <rPh sb="83" eb="86">
      <t>リベンセイ</t>
    </rPh>
    <rPh sb="87" eb="89">
      <t>カクホ</t>
    </rPh>
    <rPh sb="97" eb="99">
      <t>ミンカン</t>
    </rPh>
    <rPh sb="101" eb="103">
      <t>ジョウト</t>
    </rPh>
    <rPh sb="104" eb="106">
      <t>ヨテイ</t>
    </rPh>
    <rPh sb="114" eb="116">
      <t>ケイエイ</t>
    </rPh>
    <rPh sb="116" eb="118">
      <t>センリャク</t>
    </rPh>
    <rPh sb="119" eb="121">
      <t>レイワ</t>
    </rPh>
    <rPh sb="122" eb="124">
      <t>ネンド</t>
    </rPh>
    <rPh sb="124" eb="125">
      <t>マツ</t>
    </rPh>
    <rPh sb="128" eb="130">
      <t>サクセイ</t>
    </rPh>
    <phoneticPr fontId="5"/>
  </si>
  <si>
    <t>　設備更新、修繕費等については指定管理者と検討し、状況に応じて対応している。
　資産内容が施設建物のみの小規模であり、地方公営企業法を適用していたいため、⑥有形固定資産減価償却率、⑨累積欠損金比率について「該当なし」となっている。</t>
    <rPh sb="1" eb="3">
      <t>セツビ</t>
    </rPh>
    <rPh sb="3" eb="5">
      <t>コウシン</t>
    </rPh>
    <rPh sb="6" eb="9">
      <t>シュウゼンヒ</t>
    </rPh>
    <rPh sb="9" eb="10">
      <t>トウ</t>
    </rPh>
    <rPh sb="15" eb="17">
      <t>シテイ</t>
    </rPh>
    <rPh sb="17" eb="19">
      <t>カンリ</t>
    </rPh>
    <rPh sb="19" eb="20">
      <t>シャ</t>
    </rPh>
    <rPh sb="21" eb="23">
      <t>ケントウ</t>
    </rPh>
    <rPh sb="25" eb="27">
      <t>ジョウキョウ</t>
    </rPh>
    <rPh sb="28" eb="29">
      <t>オウ</t>
    </rPh>
    <rPh sb="31" eb="33">
      <t>タイオウ</t>
    </rPh>
    <rPh sb="40" eb="42">
      <t>シサン</t>
    </rPh>
    <rPh sb="42" eb="44">
      <t>ナイヨウ</t>
    </rPh>
    <rPh sb="45" eb="47">
      <t>シセツ</t>
    </rPh>
    <rPh sb="47" eb="49">
      <t>タテモノ</t>
    </rPh>
    <rPh sb="52" eb="55">
      <t>ショウキボ</t>
    </rPh>
    <rPh sb="59" eb="61">
      <t>チホウ</t>
    </rPh>
    <rPh sb="61" eb="63">
      <t>コウエイ</t>
    </rPh>
    <rPh sb="63" eb="65">
      <t>キギョウ</t>
    </rPh>
    <rPh sb="65" eb="66">
      <t>ホウ</t>
    </rPh>
    <rPh sb="67" eb="69">
      <t>テキヨウ</t>
    </rPh>
    <rPh sb="78" eb="84">
      <t>ユウケイコテイシサン</t>
    </rPh>
    <rPh sb="91" eb="93">
      <t>ルイセキ</t>
    </rPh>
    <rPh sb="93" eb="95">
      <t>ケッソン</t>
    </rPh>
    <rPh sb="95" eb="96">
      <t>キン</t>
    </rPh>
    <rPh sb="96" eb="98">
      <t>ヒリツ</t>
    </rPh>
    <rPh sb="103" eb="105">
      <t>ガイトウ</t>
    </rPh>
    <phoneticPr fontId="5"/>
  </si>
  <si>
    <r>
      <t xml:space="preserve">地方債の償還は無く、①収益的収支比率は100%を維持している。
</t>
    </r>
    <r>
      <rPr>
        <sz val="11"/>
        <rFont val="ＭＳ ゴシック"/>
        <family val="3"/>
        <charset val="128"/>
      </rPr>
      <t>④売上高ＧＯＰ比率及び</t>
    </r>
    <r>
      <rPr>
        <sz val="11"/>
        <color theme="1"/>
        <rFont val="ＭＳ ゴシック"/>
        <family val="3"/>
        <charset val="128"/>
      </rPr>
      <t xml:space="preserve">⑤ＥＢＩＴＤＡについては0となっている。その理由としては、本駐車場の純利益分を、平成30年度までは勝川駅前地下駐車場に係る地方債償還に、令和元年度は勝川駅前地下駐車場の営業費用が単年で増加したことによる勝川駅前地下駐車場単体での収支の赤字化を防ぐ目的で充当しているため、本駐車場の総収益と総費用が同額であり、かつ本駐車場は地方債等借入は無く、支払利息も無いためである。
</t>
    </r>
    <rPh sb="0" eb="3">
      <t>チホウサイ</t>
    </rPh>
    <rPh sb="4" eb="6">
      <t>ショウカン</t>
    </rPh>
    <rPh sb="7" eb="8">
      <t>ナ</t>
    </rPh>
    <rPh sb="11" eb="14">
      <t>シュウエキテキ</t>
    </rPh>
    <rPh sb="14" eb="16">
      <t>シュウシ</t>
    </rPh>
    <rPh sb="16" eb="18">
      <t>ヒリツ</t>
    </rPh>
    <rPh sb="24" eb="26">
      <t>イジ</t>
    </rPh>
    <rPh sb="33" eb="36">
      <t>ウリアゲダカ</t>
    </rPh>
    <rPh sb="39" eb="41">
      <t>ヒリツ</t>
    </rPh>
    <rPh sb="41" eb="42">
      <t>オヨ</t>
    </rPh>
    <rPh sb="65" eb="67">
      <t>リユウ</t>
    </rPh>
    <rPh sb="72" eb="73">
      <t>ホン</t>
    </rPh>
    <rPh sb="73" eb="76">
      <t>チュウシャジョウ</t>
    </rPh>
    <rPh sb="77" eb="80">
      <t>ジュンリエキ</t>
    </rPh>
    <rPh sb="80" eb="81">
      <t>ブン</t>
    </rPh>
    <rPh sb="83" eb="85">
      <t>ヘイセイ</t>
    </rPh>
    <rPh sb="87" eb="89">
      <t>ネンド</t>
    </rPh>
    <rPh sb="92" eb="95">
      <t>カチガワエキ</t>
    </rPh>
    <rPh sb="95" eb="96">
      <t>マエ</t>
    </rPh>
    <rPh sb="96" eb="98">
      <t>チカ</t>
    </rPh>
    <rPh sb="98" eb="101">
      <t>チュウシャジョウ</t>
    </rPh>
    <rPh sb="102" eb="103">
      <t>カカ</t>
    </rPh>
    <rPh sb="104" eb="107">
      <t>チホウサイ</t>
    </rPh>
    <rPh sb="107" eb="109">
      <t>ショウカン</t>
    </rPh>
    <rPh sb="111" eb="113">
      <t>レイワ</t>
    </rPh>
    <rPh sb="113" eb="114">
      <t>ガン</t>
    </rPh>
    <rPh sb="114" eb="115">
      <t>ネン</t>
    </rPh>
    <rPh sb="115" eb="116">
      <t>ド</t>
    </rPh>
    <rPh sb="117" eb="120">
      <t>カチガワエキ</t>
    </rPh>
    <rPh sb="120" eb="121">
      <t>マエ</t>
    </rPh>
    <rPh sb="121" eb="123">
      <t>チカ</t>
    </rPh>
    <rPh sb="123" eb="126">
      <t>チュウシャジョウ</t>
    </rPh>
    <rPh sb="127" eb="129">
      <t>エイギョウ</t>
    </rPh>
    <rPh sb="129" eb="131">
      <t>ヒヨウ</t>
    </rPh>
    <rPh sb="132" eb="134">
      <t>タンネン</t>
    </rPh>
    <rPh sb="135" eb="137">
      <t>ゾウカ</t>
    </rPh>
    <rPh sb="144" eb="147">
      <t>カチガワエキ</t>
    </rPh>
    <rPh sb="147" eb="148">
      <t>マエ</t>
    </rPh>
    <rPh sb="148" eb="153">
      <t>チカチュウシャジョウ</t>
    </rPh>
    <rPh sb="153" eb="155">
      <t>タンタイ</t>
    </rPh>
    <rPh sb="157" eb="159">
      <t>シュウシ</t>
    </rPh>
    <rPh sb="160" eb="162">
      <t>アカジ</t>
    </rPh>
    <rPh sb="162" eb="163">
      <t>カ</t>
    </rPh>
    <rPh sb="164" eb="165">
      <t>フセ</t>
    </rPh>
    <rPh sb="166" eb="168">
      <t>モクテキ</t>
    </rPh>
    <rPh sb="169" eb="171">
      <t>ジュウトウ</t>
    </rPh>
    <rPh sb="178" eb="179">
      <t>ホン</t>
    </rPh>
    <rPh sb="179" eb="182">
      <t>チュウシャジョウ</t>
    </rPh>
    <rPh sb="183" eb="186">
      <t>ソウシュウエキ</t>
    </rPh>
    <rPh sb="187" eb="190">
      <t>ソウヒヨウ</t>
    </rPh>
    <rPh sb="191" eb="193">
      <t>ドウガク</t>
    </rPh>
    <rPh sb="199" eb="200">
      <t>ホン</t>
    </rPh>
    <rPh sb="200" eb="203">
      <t>チュウシャジョウ</t>
    </rPh>
    <rPh sb="204" eb="207">
      <t>チホウサイ</t>
    </rPh>
    <rPh sb="207" eb="208">
      <t>トウ</t>
    </rPh>
    <rPh sb="208" eb="210">
      <t>カリイレ</t>
    </rPh>
    <rPh sb="211" eb="212">
      <t>ナ</t>
    </rPh>
    <rPh sb="214" eb="216">
      <t>シハライ</t>
    </rPh>
    <rPh sb="216" eb="218">
      <t>リソク</t>
    </rPh>
    <rPh sb="219" eb="220">
      <t>ナ</t>
    </rPh>
    <phoneticPr fontId="5"/>
  </si>
  <si>
    <t>　経年比較において利用率は安定傾向にあり、常用利用者は確保できていると言える。⑪稼働率が安定している理由に、駅周辺という立地条件に加え、駅周辺地域再開発事業により建設された隣接ビル内の子育て支援施設利用者の存在がある。</t>
    <rPh sb="1" eb="5">
      <t>ケイネンヒカク</t>
    </rPh>
    <rPh sb="9" eb="12">
      <t>リヨウリツ</t>
    </rPh>
    <rPh sb="13" eb="15">
      <t>アンテイ</t>
    </rPh>
    <rPh sb="15" eb="17">
      <t>ケイコウ</t>
    </rPh>
    <rPh sb="21" eb="26">
      <t>ジョウヨウリヨウシャ</t>
    </rPh>
    <rPh sb="27" eb="29">
      <t>カクホ</t>
    </rPh>
    <rPh sb="35" eb="36">
      <t>イ</t>
    </rPh>
    <rPh sb="40" eb="42">
      <t>カドウ</t>
    </rPh>
    <rPh sb="42" eb="43">
      <t>リツ</t>
    </rPh>
    <rPh sb="44" eb="46">
      <t>アンテイ</t>
    </rPh>
    <rPh sb="50" eb="52">
      <t>リユウ</t>
    </rPh>
    <rPh sb="54" eb="57">
      <t>エキシュウヘン</t>
    </rPh>
    <rPh sb="60" eb="62">
      <t>リッチ</t>
    </rPh>
    <rPh sb="62" eb="64">
      <t>ジョウケン</t>
    </rPh>
    <rPh sb="65" eb="66">
      <t>クワ</t>
    </rPh>
    <rPh sb="68" eb="71">
      <t>エキシュウヘン</t>
    </rPh>
    <rPh sb="71" eb="73">
      <t>チイキ</t>
    </rPh>
    <rPh sb="73" eb="76">
      <t>サイカイハツ</t>
    </rPh>
    <rPh sb="76" eb="78">
      <t>ジギョウ</t>
    </rPh>
    <rPh sb="81" eb="83">
      <t>ケンセツ</t>
    </rPh>
    <rPh sb="86" eb="88">
      <t>リンセツ</t>
    </rPh>
    <rPh sb="90" eb="91">
      <t>ナイ</t>
    </rPh>
    <rPh sb="92" eb="94">
      <t>コソダ</t>
    </rPh>
    <rPh sb="95" eb="97">
      <t>シエン</t>
    </rPh>
    <rPh sb="97" eb="99">
      <t>シセツ</t>
    </rPh>
    <rPh sb="99" eb="102">
      <t>リヨウシャ</t>
    </rPh>
    <rPh sb="103" eb="105">
      <t>ソンザイ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</si>
</sst>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59F-434C-B4FC-9BCC7BF5A2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D59F-434C-B4FC-9BCC7BF5A2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62-40FB-A132-E08A31C6827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5862-40FB-A132-E08A31C6827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CF7-415B-8744-6A4F0C4EF36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F7-415B-8744-6A4F0C4EF36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73D-4C34-83FD-4D16F7B682F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73D-4C34-83FD-4D16F7B682F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6F-43C2-AFCE-D73CFB02AF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FA6F-43C2-AFCE-D73CFB02AF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8DD-481F-8D71-C65C6DEAA5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F8DD-481F-8D71-C65C6DEAA5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209.6</c:v>
                </c:pt>
                <c:pt idx="1">
                  <c:v>193.2</c:v>
                </c:pt>
                <c:pt idx="2">
                  <c:v>204.1</c:v>
                </c:pt>
                <c:pt idx="3">
                  <c:v>200</c:v>
                </c:pt>
                <c:pt idx="4">
                  <c:v>204.1</c:v>
                </c:pt>
              </c:numCache>
            </c:numRef>
          </c:val>
          <c:extLst>
            <c:ext xmlns:c16="http://schemas.microsoft.com/office/drawing/2014/chart" uri="{C3380CC4-5D6E-409C-BE32-E72D297353CC}">
              <c16:uniqueId val="{00000000-9EC2-4B6F-AA2F-17FA64EE6AC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9EC2-4B6F-AA2F-17FA64EE6AC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77-44BE-A7C1-0346508A168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3477-44BE-A7C1-0346508A168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32F-4580-BC4A-8928E4D3D16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832F-4580-BC4A-8928E4D3D16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愛知県春日井市　勝川駅南口立体駐車場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3006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100</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209.6</v>
      </c>
      <c r="JD31" s="81"/>
      <c r="JE31" s="81"/>
      <c r="JF31" s="81"/>
      <c r="JG31" s="81"/>
      <c r="JH31" s="81"/>
      <c r="JI31" s="81"/>
      <c r="JJ31" s="81"/>
      <c r="JK31" s="81"/>
      <c r="JL31" s="81"/>
      <c r="JM31" s="81"/>
      <c r="JN31" s="81"/>
      <c r="JO31" s="81"/>
      <c r="JP31" s="81"/>
      <c r="JQ31" s="81"/>
      <c r="JR31" s="81"/>
      <c r="JS31" s="81"/>
      <c r="JT31" s="81"/>
      <c r="JU31" s="82"/>
      <c r="JV31" s="80">
        <f>データ!DL7</f>
        <v>193.2</v>
      </c>
      <c r="JW31" s="81"/>
      <c r="JX31" s="81"/>
      <c r="JY31" s="81"/>
      <c r="JZ31" s="81"/>
      <c r="KA31" s="81"/>
      <c r="KB31" s="81"/>
      <c r="KC31" s="81"/>
      <c r="KD31" s="81"/>
      <c r="KE31" s="81"/>
      <c r="KF31" s="81"/>
      <c r="KG31" s="81"/>
      <c r="KH31" s="81"/>
      <c r="KI31" s="81"/>
      <c r="KJ31" s="81"/>
      <c r="KK31" s="81"/>
      <c r="KL31" s="81"/>
      <c r="KM31" s="81"/>
      <c r="KN31" s="82"/>
      <c r="KO31" s="80">
        <f>データ!DM7</f>
        <v>204.1</v>
      </c>
      <c r="KP31" s="81"/>
      <c r="KQ31" s="81"/>
      <c r="KR31" s="81"/>
      <c r="KS31" s="81"/>
      <c r="KT31" s="81"/>
      <c r="KU31" s="81"/>
      <c r="KV31" s="81"/>
      <c r="KW31" s="81"/>
      <c r="KX31" s="81"/>
      <c r="KY31" s="81"/>
      <c r="KZ31" s="81"/>
      <c r="LA31" s="81"/>
      <c r="LB31" s="81"/>
      <c r="LC31" s="81"/>
      <c r="LD31" s="81"/>
      <c r="LE31" s="81"/>
      <c r="LF31" s="81"/>
      <c r="LG31" s="82"/>
      <c r="LH31" s="80">
        <f>データ!DN7</f>
        <v>200</v>
      </c>
      <c r="LI31" s="81"/>
      <c r="LJ31" s="81"/>
      <c r="LK31" s="81"/>
      <c r="LL31" s="81"/>
      <c r="LM31" s="81"/>
      <c r="LN31" s="81"/>
      <c r="LO31" s="81"/>
      <c r="LP31" s="81"/>
      <c r="LQ31" s="81"/>
      <c r="LR31" s="81"/>
      <c r="LS31" s="81"/>
      <c r="LT31" s="81"/>
      <c r="LU31" s="81"/>
      <c r="LV31" s="81"/>
      <c r="LW31" s="81"/>
      <c r="LX31" s="81"/>
      <c r="LY31" s="81"/>
      <c r="LZ31" s="82"/>
      <c r="MA31" s="80">
        <f>データ!DO7</f>
        <v>204.1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0</v>
      </c>
      <c r="JD52" s="106"/>
      <c r="JE52" s="106"/>
      <c r="JF52" s="106"/>
      <c r="JG52" s="106"/>
      <c r="JH52" s="106"/>
      <c r="JI52" s="106"/>
      <c r="JJ52" s="106"/>
      <c r="JK52" s="106"/>
      <c r="JL52" s="106"/>
      <c r="JM52" s="106"/>
      <c r="JN52" s="106"/>
      <c r="JO52" s="106"/>
      <c r="JP52" s="106"/>
      <c r="JQ52" s="106"/>
      <c r="JR52" s="106"/>
      <c r="JS52" s="106"/>
      <c r="JT52" s="106"/>
      <c r="JU52" s="106"/>
      <c r="JV52" s="106">
        <f>データ!BR7</f>
        <v>0</v>
      </c>
      <c r="JW52" s="106"/>
      <c r="JX52" s="106"/>
      <c r="JY52" s="106"/>
      <c r="JZ52" s="106"/>
      <c r="KA52" s="106"/>
      <c r="KB52" s="106"/>
      <c r="KC52" s="106"/>
      <c r="KD52" s="106"/>
      <c r="KE52" s="106"/>
      <c r="KF52" s="106"/>
      <c r="KG52" s="106"/>
      <c r="KH52" s="106"/>
      <c r="KI52" s="106"/>
      <c r="KJ52" s="106"/>
      <c r="KK52" s="106"/>
      <c r="KL52" s="106"/>
      <c r="KM52" s="106"/>
      <c r="KN52" s="106"/>
      <c r="KO52" s="106">
        <f>データ!BS7</f>
        <v>0</v>
      </c>
      <c r="KP52" s="106"/>
      <c r="KQ52" s="106"/>
      <c r="KR52" s="106"/>
      <c r="KS52" s="106"/>
      <c r="KT52" s="106"/>
      <c r="KU52" s="106"/>
      <c r="KV52" s="106"/>
      <c r="KW52" s="106"/>
      <c r="KX52" s="106"/>
      <c r="KY52" s="106"/>
      <c r="KZ52" s="106"/>
      <c r="LA52" s="106"/>
      <c r="LB52" s="106"/>
      <c r="LC52" s="106"/>
      <c r="LD52" s="106"/>
      <c r="LE52" s="106"/>
      <c r="LF52" s="106"/>
      <c r="LG52" s="106"/>
      <c r="LH52" s="106">
        <f>データ!BT7</f>
        <v>0</v>
      </c>
      <c r="LI52" s="106"/>
      <c r="LJ52" s="106"/>
      <c r="LK52" s="106"/>
      <c r="LL52" s="106"/>
      <c r="LM52" s="106"/>
      <c r="LN52" s="106"/>
      <c r="LO52" s="106"/>
      <c r="LP52" s="106"/>
      <c r="LQ52" s="106"/>
      <c r="LR52" s="106"/>
      <c r="LS52" s="106"/>
      <c r="LT52" s="106"/>
      <c r="LU52" s="106"/>
      <c r="LV52" s="106"/>
      <c r="LW52" s="106"/>
      <c r="LX52" s="106"/>
      <c r="LY52" s="106"/>
      <c r="LZ52" s="106"/>
      <c r="MA52" s="106">
        <f>データ!BU7</f>
        <v>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354765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election activeCell="BV8" sqref="BV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88</v>
      </c>
      <c r="AV5" s="59" t="s">
        <v>103</v>
      </c>
      <c r="AW5" s="59" t="s">
        <v>104</v>
      </c>
      <c r="AX5" s="59" t="s">
        <v>105</v>
      </c>
      <c r="AY5" s="59" t="s">
        <v>102</v>
      </c>
      <c r="AZ5" s="59" t="s">
        <v>93</v>
      </c>
      <c r="BA5" s="59" t="s">
        <v>94</v>
      </c>
      <c r="BB5" s="59" t="s">
        <v>95</v>
      </c>
      <c r="BC5" s="59" t="s">
        <v>96</v>
      </c>
      <c r="BD5" s="59" t="s">
        <v>97</v>
      </c>
      <c r="BE5" s="59" t="s">
        <v>98</v>
      </c>
      <c r="BF5" s="59" t="s">
        <v>99</v>
      </c>
      <c r="BG5" s="59" t="s">
        <v>103</v>
      </c>
      <c r="BH5" s="59" t="s">
        <v>104</v>
      </c>
      <c r="BI5" s="59" t="s">
        <v>101</v>
      </c>
      <c r="BJ5" s="59" t="s">
        <v>92</v>
      </c>
      <c r="BK5" s="59" t="s">
        <v>93</v>
      </c>
      <c r="BL5" s="59" t="s">
        <v>94</v>
      </c>
      <c r="BM5" s="59" t="s">
        <v>95</v>
      </c>
      <c r="BN5" s="59" t="s">
        <v>96</v>
      </c>
      <c r="BO5" s="59" t="s">
        <v>97</v>
      </c>
      <c r="BP5" s="59" t="s">
        <v>98</v>
      </c>
      <c r="BQ5" s="59" t="s">
        <v>88</v>
      </c>
      <c r="BR5" s="59" t="s">
        <v>103</v>
      </c>
      <c r="BS5" s="59" t="s">
        <v>106</v>
      </c>
      <c r="BT5" s="59" t="s">
        <v>91</v>
      </c>
      <c r="BU5" s="59" t="s">
        <v>92</v>
      </c>
      <c r="BV5" s="59" t="s">
        <v>93</v>
      </c>
      <c r="BW5" s="59" t="s">
        <v>94</v>
      </c>
      <c r="BX5" s="59" t="s">
        <v>95</v>
      </c>
      <c r="BY5" s="59" t="s">
        <v>96</v>
      </c>
      <c r="BZ5" s="59" t="s">
        <v>97</v>
      </c>
      <c r="CA5" s="59" t="s">
        <v>98</v>
      </c>
      <c r="CB5" s="59" t="s">
        <v>99</v>
      </c>
      <c r="CC5" s="59" t="s">
        <v>103</v>
      </c>
      <c r="CD5" s="59" t="s">
        <v>106</v>
      </c>
      <c r="CE5" s="59" t="s">
        <v>101</v>
      </c>
      <c r="CF5" s="59" t="s">
        <v>102</v>
      </c>
      <c r="CG5" s="59" t="s">
        <v>93</v>
      </c>
      <c r="CH5" s="59" t="s">
        <v>94</v>
      </c>
      <c r="CI5" s="59" t="s">
        <v>95</v>
      </c>
      <c r="CJ5" s="59" t="s">
        <v>96</v>
      </c>
      <c r="CK5" s="59" t="s">
        <v>97</v>
      </c>
      <c r="CL5" s="59" t="s">
        <v>98</v>
      </c>
      <c r="CM5" s="150"/>
      <c r="CN5" s="150"/>
      <c r="CO5" s="59" t="s">
        <v>88</v>
      </c>
      <c r="CP5" s="59" t="s">
        <v>103</v>
      </c>
      <c r="CQ5" s="59" t="s">
        <v>90</v>
      </c>
      <c r="CR5" s="59" t="s">
        <v>91</v>
      </c>
      <c r="CS5" s="59" t="s">
        <v>102</v>
      </c>
      <c r="CT5" s="59" t="s">
        <v>93</v>
      </c>
      <c r="CU5" s="59" t="s">
        <v>94</v>
      </c>
      <c r="CV5" s="59" t="s">
        <v>95</v>
      </c>
      <c r="CW5" s="59" t="s">
        <v>96</v>
      </c>
      <c r="CX5" s="59" t="s">
        <v>97</v>
      </c>
      <c r="CY5" s="59" t="s">
        <v>98</v>
      </c>
      <c r="CZ5" s="59" t="s">
        <v>99</v>
      </c>
      <c r="DA5" s="59" t="s">
        <v>103</v>
      </c>
      <c r="DB5" s="59" t="s">
        <v>90</v>
      </c>
      <c r="DC5" s="59" t="s">
        <v>101</v>
      </c>
      <c r="DD5" s="59" t="s">
        <v>92</v>
      </c>
      <c r="DE5" s="59" t="s">
        <v>93</v>
      </c>
      <c r="DF5" s="59" t="s">
        <v>94</v>
      </c>
      <c r="DG5" s="59" t="s">
        <v>95</v>
      </c>
      <c r="DH5" s="59" t="s">
        <v>96</v>
      </c>
      <c r="DI5" s="59" t="s">
        <v>97</v>
      </c>
      <c r="DJ5" s="59" t="s">
        <v>35</v>
      </c>
      <c r="DK5" s="59" t="s">
        <v>88</v>
      </c>
      <c r="DL5" s="59" t="s">
        <v>100</v>
      </c>
      <c r="DM5" s="59" t="s">
        <v>90</v>
      </c>
      <c r="DN5" s="59" t="s">
        <v>107</v>
      </c>
      <c r="DO5" s="59" t="s">
        <v>102</v>
      </c>
      <c r="DP5" s="59" t="s">
        <v>93</v>
      </c>
      <c r="DQ5" s="59" t="s">
        <v>94</v>
      </c>
      <c r="DR5" s="59" t="s">
        <v>95</v>
      </c>
      <c r="DS5" s="59" t="s">
        <v>96</v>
      </c>
      <c r="DT5" s="59" t="s">
        <v>97</v>
      </c>
      <c r="DU5" s="59" t="s">
        <v>98</v>
      </c>
    </row>
    <row r="6" spans="1:125" s="66" customFormat="1" x14ac:dyDescent="0.15">
      <c r="A6" s="49" t="s">
        <v>108</v>
      </c>
      <c r="B6" s="60">
        <f>B8</f>
        <v>2019</v>
      </c>
      <c r="C6" s="60">
        <f t="shared" ref="C6:X6" si="1">C8</f>
        <v>232068</v>
      </c>
      <c r="D6" s="60">
        <f t="shared" si="1"/>
        <v>47</v>
      </c>
      <c r="E6" s="60">
        <f t="shared" si="1"/>
        <v>14</v>
      </c>
      <c r="F6" s="60">
        <f t="shared" si="1"/>
        <v>0</v>
      </c>
      <c r="G6" s="60">
        <f t="shared" si="1"/>
        <v>2</v>
      </c>
      <c r="H6" s="60" t="str">
        <f>SUBSTITUTE(H8,"　","")</f>
        <v>愛知県春日井市</v>
      </c>
      <c r="I6" s="60" t="str">
        <f t="shared" si="1"/>
        <v>勝川駅南口立体駐車場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17</v>
      </c>
      <c r="S6" s="62" t="str">
        <f t="shared" si="1"/>
        <v>駅</v>
      </c>
      <c r="T6" s="62" t="str">
        <f t="shared" si="1"/>
        <v>無</v>
      </c>
      <c r="U6" s="63">
        <f t="shared" si="1"/>
        <v>3006</v>
      </c>
      <c r="V6" s="63">
        <f t="shared" si="1"/>
        <v>73</v>
      </c>
      <c r="W6" s="63">
        <f t="shared" si="1"/>
        <v>300</v>
      </c>
      <c r="X6" s="62" t="str">
        <f t="shared" si="1"/>
        <v>代行制</v>
      </c>
      <c r="Y6" s="64">
        <f>IF(Y8="-",NA(),Y8)</f>
        <v>100</v>
      </c>
      <c r="Z6" s="64">
        <f t="shared" ref="Z6:AH6" si="2">IF(Z8="-",NA(),Z8)</f>
        <v>100</v>
      </c>
      <c r="AA6" s="64">
        <f t="shared" si="2"/>
        <v>100</v>
      </c>
      <c r="AB6" s="64">
        <f t="shared" si="2"/>
        <v>100</v>
      </c>
      <c r="AC6" s="64">
        <f t="shared" si="2"/>
        <v>100</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0</v>
      </c>
      <c r="BG6" s="64">
        <f t="shared" ref="BG6:BO6" si="5">IF(BG8="-",NA(),BG8)</f>
        <v>0</v>
      </c>
      <c r="BH6" s="64">
        <f t="shared" si="5"/>
        <v>0</v>
      </c>
      <c r="BI6" s="64">
        <f t="shared" si="5"/>
        <v>0</v>
      </c>
      <c r="BJ6" s="64">
        <f t="shared" si="5"/>
        <v>0</v>
      </c>
      <c r="BK6" s="64">
        <f t="shared" si="5"/>
        <v>33.200000000000003</v>
      </c>
      <c r="BL6" s="64">
        <f t="shared" si="5"/>
        <v>29.6</v>
      </c>
      <c r="BM6" s="64">
        <f t="shared" si="5"/>
        <v>29.2</v>
      </c>
      <c r="BN6" s="64">
        <f t="shared" si="5"/>
        <v>30.4</v>
      </c>
      <c r="BO6" s="64">
        <f t="shared" si="5"/>
        <v>5.8</v>
      </c>
      <c r="BP6" s="61" t="str">
        <f>IF(BP8="-","",IF(BP8="-","【-】","【"&amp;SUBSTITUTE(TEXT(BP8,"#,##0.0"),"-","△")&amp;"】"))</f>
        <v>【20.8】</v>
      </c>
      <c r="BQ6" s="65">
        <f>IF(BQ8="-",NA(),BQ8)</f>
        <v>0</v>
      </c>
      <c r="BR6" s="65">
        <f t="shared" ref="BR6:BZ6" si="6">IF(BR8="-",NA(),BR8)</f>
        <v>0</v>
      </c>
      <c r="BS6" s="65">
        <f t="shared" si="6"/>
        <v>0</v>
      </c>
      <c r="BT6" s="65">
        <f t="shared" si="6"/>
        <v>0</v>
      </c>
      <c r="BU6" s="65">
        <f t="shared" si="6"/>
        <v>0</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109</v>
      </c>
      <c r="CM6" s="63">
        <f t="shared" ref="CM6:CN6" si="7">CM8</f>
        <v>354765</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209.6</v>
      </c>
      <c r="DL6" s="64">
        <f t="shared" ref="DL6:DT6" si="9">IF(DL8="-",NA(),DL8)</f>
        <v>193.2</v>
      </c>
      <c r="DM6" s="64">
        <f t="shared" si="9"/>
        <v>204.1</v>
      </c>
      <c r="DN6" s="64">
        <f t="shared" si="9"/>
        <v>200</v>
      </c>
      <c r="DO6" s="64">
        <f t="shared" si="9"/>
        <v>204.1</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110</v>
      </c>
      <c r="B7" s="60">
        <f t="shared" ref="B7:X7" si="10">B8</f>
        <v>2019</v>
      </c>
      <c r="C7" s="60">
        <f t="shared" si="10"/>
        <v>232068</v>
      </c>
      <c r="D7" s="60">
        <f t="shared" si="10"/>
        <v>47</v>
      </c>
      <c r="E7" s="60">
        <f t="shared" si="10"/>
        <v>14</v>
      </c>
      <c r="F7" s="60">
        <f t="shared" si="10"/>
        <v>0</v>
      </c>
      <c r="G7" s="60">
        <f t="shared" si="10"/>
        <v>2</v>
      </c>
      <c r="H7" s="60" t="str">
        <f t="shared" si="10"/>
        <v>愛知県　春日井市</v>
      </c>
      <c r="I7" s="60" t="str">
        <f t="shared" si="10"/>
        <v>勝川駅南口立体駐車場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17</v>
      </c>
      <c r="S7" s="62" t="str">
        <f t="shared" si="10"/>
        <v>駅</v>
      </c>
      <c r="T7" s="62" t="str">
        <f t="shared" si="10"/>
        <v>無</v>
      </c>
      <c r="U7" s="63">
        <f t="shared" si="10"/>
        <v>3006</v>
      </c>
      <c r="V7" s="63">
        <f t="shared" si="10"/>
        <v>73</v>
      </c>
      <c r="W7" s="63">
        <f t="shared" si="10"/>
        <v>300</v>
      </c>
      <c r="X7" s="62" t="str">
        <f t="shared" si="10"/>
        <v>代行制</v>
      </c>
      <c r="Y7" s="64">
        <f>Y8</f>
        <v>100</v>
      </c>
      <c r="Z7" s="64">
        <f t="shared" ref="Z7:AH7" si="11">Z8</f>
        <v>100</v>
      </c>
      <c r="AA7" s="64">
        <f t="shared" si="11"/>
        <v>100</v>
      </c>
      <c r="AB7" s="64">
        <f t="shared" si="11"/>
        <v>100</v>
      </c>
      <c r="AC7" s="64">
        <f t="shared" si="11"/>
        <v>100</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0</v>
      </c>
      <c r="BG7" s="64">
        <f t="shared" ref="BG7:BO7" si="14">BG8</f>
        <v>0</v>
      </c>
      <c r="BH7" s="64">
        <f t="shared" si="14"/>
        <v>0</v>
      </c>
      <c r="BI7" s="64">
        <f t="shared" si="14"/>
        <v>0</v>
      </c>
      <c r="BJ7" s="64">
        <f t="shared" si="14"/>
        <v>0</v>
      </c>
      <c r="BK7" s="64">
        <f t="shared" si="14"/>
        <v>33.200000000000003</v>
      </c>
      <c r="BL7" s="64">
        <f t="shared" si="14"/>
        <v>29.6</v>
      </c>
      <c r="BM7" s="64">
        <f t="shared" si="14"/>
        <v>29.2</v>
      </c>
      <c r="BN7" s="64">
        <f t="shared" si="14"/>
        <v>30.4</v>
      </c>
      <c r="BO7" s="64">
        <f t="shared" si="14"/>
        <v>5.8</v>
      </c>
      <c r="BP7" s="61"/>
      <c r="BQ7" s="65">
        <f>BQ8</f>
        <v>0</v>
      </c>
      <c r="BR7" s="65">
        <f t="shared" ref="BR7:BZ7" si="15">BR8</f>
        <v>0</v>
      </c>
      <c r="BS7" s="65">
        <f t="shared" si="15"/>
        <v>0</v>
      </c>
      <c r="BT7" s="65">
        <f t="shared" si="15"/>
        <v>0</v>
      </c>
      <c r="BU7" s="65">
        <f t="shared" si="15"/>
        <v>0</v>
      </c>
      <c r="BV7" s="65">
        <f t="shared" si="15"/>
        <v>37496</v>
      </c>
      <c r="BW7" s="65">
        <f t="shared" si="15"/>
        <v>31888</v>
      </c>
      <c r="BX7" s="65">
        <f t="shared" si="15"/>
        <v>13314</v>
      </c>
      <c r="BY7" s="65">
        <f t="shared" si="15"/>
        <v>28825</v>
      </c>
      <c r="BZ7" s="65">
        <f t="shared" si="15"/>
        <v>26838</v>
      </c>
      <c r="CA7" s="63"/>
      <c r="CB7" s="64" t="s">
        <v>111</v>
      </c>
      <c r="CC7" s="64" t="s">
        <v>111</v>
      </c>
      <c r="CD7" s="64" t="s">
        <v>111</v>
      </c>
      <c r="CE7" s="64" t="s">
        <v>111</v>
      </c>
      <c r="CF7" s="64" t="s">
        <v>111</v>
      </c>
      <c r="CG7" s="64" t="s">
        <v>111</v>
      </c>
      <c r="CH7" s="64" t="s">
        <v>111</v>
      </c>
      <c r="CI7" s="64" t="s">
        <v>111</v>
      </c>
      <c r="CJ7" s="64" t="s">
        <v>111</v>
      </c>
      <c r="CK7" s="64" t="s">
        <v>109</v>
      </c>
      <c r="CL7" s="61"/>
      <c r="CM7" s="63">
        <f>CM8</f>
        <v>354765</v>
      </c>
      <c r="CN7" s="63">
        <f>CN8</f>
        <v>0</v>
      </c>
      <c r="CO7" s="64" t="s">
        <v>111</v>
      </c>
      <c r="CP7" s="64" t="s">
        <v>111</v>
      </c>
      <c r="CQ7" s="64" t="s">
        <v>111</v>
      </c>
      <c r="CR7" s="64" t="s">
        <v>111</v>
      </c>
      <c r="CS7" s="64" t="s">
        <v>111</v>
      </c>
      <c r="CT7" s="64" t="s">
        <v>111</v>
      </c>
      <c r="CU7" s="64" t="s">
        <v>111</v>
      </c>
      <c r="CV7" s="64" t="s">
        <v>111</v>
      </c>
      <c r="CW7" s="64" t="s">
        <v>111</v>
      </c>
      <c r="CX7" s="64" t="s">
        <v>112</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209.6</v>
      </c>
      <c r="DL7" s="64">
        <f t="shared" ref="DL7:DT7" si="17">DL8</f>
        <v>193.2</v>
      </c>
      <c r="DM7" s="64">
        <f t="shared" si="17"/>
        <v>204.1</v>
      </c>
      <c r="DN7" s="64">
        <f t="shared" si="17"/>
        <v>200</v>
      </c>
      <c r="DO7" s="64">
        <f t="shared" si="17"/>
        <v>204.1</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232068</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17</v>
      </c>
      <c r="S8" s="69" t="s">
        <v>123</v>
      </c>
      <c r="T8" s="69" t="s">
        <v>124</v>
      </c>
      <c r="U8" s="70">
        <v>3006</v>
      </c>
      <c r="V8" s="70">
        <v>73</v>
      </c>
      <c r="W8" s="70">
        <v>300</v>
      </c>
      <c r="X8" s="69" t="s">
        <v>125</v>
      </c>
      <c r="Y8" s="71">
        <v>100</v>
      </c>
      <c r="Z8" s="71">
        <v>100</v>
      </c>
      <c r="AA8" s="71">
        <v>100</v>
      </c>
      <c r="AB8" s="71">
        <v>100</v>
      </c>
      <c r="AC8" s="71">
        <v>100</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0</v>
      </c>
      <c r="BG8" s="71">
        <v>0</v>
      </c>
      <c r="BH8" s="71">
        <v>0</v>
      </c>
      <c r="BI8" s="71">
        <v>0</v>
      </c>
      <c r="BJ8" s="71">
        <v>0</v>
      </c>
      <c r="BK8" s="71">
        <v>33.200000000000003</v>
      </c>
      <c r="BL8" s="71">
        <v>29.6</v>
      </c>
      <c r="BM8" s="71">
        <v>29.2</v>
      </c>
      <c r="BN8" s="71">
        <v>30.4</v>
      </c>
      <c r="BO8" s="71">
        <v>5.8</v>
      </c>
      <c r="BP8" s="68">
        <v>20.8</v>
      </c>
      <c r="BQ8" s="72">
        <v>0</v>
      </c>
      <c r="BR8" s="72">
        <v>0</v>
      </c>
      <c r="BS8" s="72">
        <v>0</v>
      </c>
      <c r="BT8" s="73">
        <v>0</v>
      </c>
      <c r="BU8" s="73">
        <v>0</v>
      </c>
      <c r="BV8" s="72">
        <v>37496</v>
      </c>
      <c r="BW8" s="72">
        <v>31888</v>
      </c>
      <c r="BX8" s="72">
        <v>13314</v>
      </c>
      <c r="BY8" s="72">
        <v>28825</v>
      </c>
      <c r="BZ8" s="72">
        <v>26838</v>
      </c>
      <c r="CA8" s="70">
        <v>14290</v>
      </c>
      <c r="CB8" s="71" t="s">
        <v>117</v>
      </c>
      <c r="CC8" s="71" t="s">
        <v>117</v>
      </c>
      <c r="CD8" s="71" t="s">
        <v>117</v>
      </c>
      <c r="CE8" s="71" t="s">
        <v>117</v>
      </c>
      <c r="CF8" s="71" t="s">
        <v>117</v>
      </c>
      <c r="CG8" s="71" t="s">
        <v>117</v>
      </c>
      <c r="CH8" s="71" t="s">
        <v>117</v>
      </c>
      <c r="CI8" s="71" t="s">
        <v>117</v>
      </c>
      <c r="CJ8" s="71" t="s">
        <v>117</v>
      </c>
      <c r="CK8" s="71" t="s">
        <v>117</v>
      </c>
      <c r="CL8" s="68" t="s">
        <v>117</v>
      </c>
      <c r="CM8" s="70">
        <v>354765</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280</v>
      </c>
      <c r="DF8" s="71">
        <v>239.6</v>
      </c>
      <c r="DG8" s="71">
        <v>224.1</v>
      </c>
      <c r="DH8" s="71">
        <v>152.5</v>
      </c>
      <c r="DI8" s="71">
        <v>1239.2</v>
      </c>
      <c r="DJ8" s="68">
        <v>425.4</v>
      </c>
      <c r="DK8" s="71">
        <v>209.6</v>
      </c>
      <c r="DL8" s="71">
        <v>193.2</v>
      </c>
      <c r="DM8" s="71">
        <v>204.1</v>
      </c>
      <c r="DN8" s="71">
        <v>200</v>
      </c>
      <c r="DO8" s="71">
        <v>204.1</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2021-02-15T05:20:26Z</cp:lastPrinted>
  <dcterms:created xsi:type="dcterms:W3CDTF">2020-12-04T03:32:17Z</dcterms:created>
  <dcterms:modified xsi:type="dcterms:W3CDTF">2021-02-15T05:20:36Z</dcterms:modified>
  <cp:category/>
</cp:coreProperties>
</file>