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encho-fs.aicnw.intra.aichi\BC103000_総務部市町村課\理財G（全庁ファイルサーバー）\14 経営比較分析表\R2\00作業用\02☆☆HP公表データ\08農業集落排水・漁業集落排水事業\"/>
    </mc:Choice>
  </mc:AlternateContent>
  <workbookProtection workbookAlgorithmName="SHA-512" workbookHashValue="A/0yNFXYnPVrqdm4ZDofVRyo78j+jZ10i2p27eAchdruACUffRnZpBO7nl4xlGBhSc/4GA5UsW/A8eMlXRcL5w==" workbookSaltValue="+AUPF2tBFjhZL8r6LPm8+w==" workbookSpinCount="100000" lockStructure="1"/>
  <bookViews>
    <workbookView xWindow="0" yWindow="0" windowWidth="20490" windowHeight="753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BB10" i="4" s="1"/>
  <c r="W6" i="5"/>
  <c r="AT10" i="4" s="1"/>
  <c r="V6" i="5"/>
  <c r="U6" i="5"/>
  <c r="T6" i="5"/>
  <c r="AT8" i="4" s="1"/>
  <c r="S6" i="5"/>
  <c r="AL8" i="4" s="1"/>
  <c r="R6" i="5"/>
  <c r="Q6" i="5"/>
  <c r="P6" i="5"/>
  <c r="P10" i="4" s="1"/>
  <c r="O6" i="5"/>
  <c r="I10" i="4" s="1"/>
  <c r="N6" i="5"/>
  <c r="B10" i="4" s="1"/>
  <c r="M6" i="5"/>
  <c r="L6" i="5"/>
  <c r="W8" i="4" s="1"/>
  <c r="K6" i="5"/>
  <c r="P8" i="4" s="1"/>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AL10" i="4"/>
  <c r="AD10" i="4"/>
  <c r="W10" i="4"/>
  <c r="BB8" i="4"/>
  <c r="AD8" i="4"/>
  <c r="I8" i="4"/>
  <c r="B8" i="4"/>
</calcChain>
</file>

<file path=xl/sharedStrings.xml><?xml version="1.0" encoding="utf-8"?>
<sst xmlns="http://schemas.openxmlformats.org/spreadsheetml/2006/main" count="319" uniqueCount="118">
  <si>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</si>
  <si>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</si>
  <si>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</si>
  <si>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</si>
  <si>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</si>
  <si>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</si>
  <si>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</si>
  <si>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</si>
  <si>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</si>
  <si>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</si>
  <si>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</si>
  <si>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</si>
  <si>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</si>
  <si>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</si>
  <si>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</si>
  <si>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</si>
  <si>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</si>
  <si>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</si>
  <si>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</si>
  <si>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</si>
  <si>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</si>
  <si>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</si>
  <si>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</si>
  <si>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</si>
  <si>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</si>
  <si>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</si>
  <si>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</si>
  <si>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</si>
  <si>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</si>
  <si>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</si>
  <si>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</si>
  <si>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</si>
  <si>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</si>
  <si>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</si>
  <si>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</si>
  <si>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</si>
  <si>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</si>
  <si>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</si>
  <si>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</si>
  <si>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</si>
  <si>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</si>
  <si>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</si>
  <si>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</si>
  <si>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</si>
  <si>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</si>
  <si>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</si>
  <si>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</si>
  <si>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</si>
  <si>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</si>
  <si>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</si>
  <si>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</si>
  <si>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</si>
  <si>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</si>
  <si>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</si>
  <si>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</si>
  <si>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</si>
  <si>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</si>
  <si>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</si>
  <si>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</si>
  <si>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</si>
  <si>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</si>
  <si>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</si>
  <si>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</si>
  <si>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</si>
  <si>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</si>
  <si>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</si>
  <si>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</si>
  <si>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</si>
  <si>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</si>
  <si>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</si>
  <si>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</si>
  <si>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</si>
  <si>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</si>
  <si>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</si>
  <si>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</si>
  <si>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</si>
  <si>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</si>
  <si>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</si>
  <si>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</si>
  <si>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</si>
  <si>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</si>
  <si>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</si>
  <si>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</si>
  <si>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</si>
  <si>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</si>
  <si>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</si>
  <si>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</si>
  <si>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</si>
  <si>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</si>
  <si>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</si>
  <si>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</si>
  <si>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</si>
  <si>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</si>
  <si>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</si>
  <si>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</si>
  <si>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</si>
  <si>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安城市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</si>
  <si>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</si>
  <si>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</si>
  <si>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</si>
  <si>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</si>
  <si>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</si>
  <si>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</si>
  <si>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</si>
  <si>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</si>
  <si>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</si>
  <si>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</si>
  <si>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</si>
  <si>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</si>
  <si>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</si>
  <si>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</si>
  <si>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</si>
  <si>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</si>
  <si>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</si>
  <si>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</si>
  <si>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 xml:space="preserve">　類似団体と比べて、施設利用率が高く、汚水処理原価は低いため、比較的、効率的な汚水処理が行われていると言えます。
　今後は、さらに経営の効率化を図るため、将来的に農業集落排水を公共下水道に接続することを予定しています。
　また、本市は令和元年度に企業会計へ移行しました。
　資産の状況及び経営状態を明確化し、経営改善を図るため、令和２年度に経営戦略を策定予定です。
</t>
    <rPh sb="101" eb="103">
      <t>ヨテイ</t>
    </rPh>
    <phoneticPr fontId="4"/>
  </si>
  <si>
    <t>　令和元年度より地方公営企業法を適用したため、平成３０年度以前の数値は全て０となっています。
【健全性について】
　令和元年度における①経常収支比率は、93.47％で、⑤経費回収率は、61.60％となっており、農業集落排水の使用料だけでは汚水処理費を賄えておらず、単年度の収支が赤字である状況です。今後、経費の節減及び接続促進による使用料収入の向上等により改善に取り組む必要があります。
　③流動比率の値は69.99％と全国及び類似団体の平均値を上回っているものの、基準値である100%を下回っています。今後、企業債に係る流動負債が減少する見込みであるため、同比率もさらに良化するものと考えられます。
　　④企業債残高対事業規模比率は、全国及び類似団体の平均値を下回っています。これは、農業集落排水事業の管渠整備が終了し、新規の借入がないため、今後も良好な状態が維持できるものと考えられます。
【効率性について】
　⑥汚水処理原価は、170.37円であり、全国及び類似団体の平均値を下回っており、また、⑦施設利用率は、各平均値よりもかなり高くなっています。このことは、本市の農業集落排水事業が、他団体と比べて、汚水処理費の節減や、接続促進の取り組みなどを効率的に行っていることを表していると考えられます。
　⑧水洗化率は、100％近くを維持しており、全国及び類似団体の平均値よりも高くなっています。これは接続促進の取組みなどによるものと考えられます。</t>
    <rPh sb="1" eb="3">
      <t>レイワ</t>
    </rPh>
    <rPh sb="3" eb="5">
      <t>ガンネン</t>
    </rPh>
    <rPh sb="5" eb="6">
      <t>ド</t>
    </rPh>
    <rPh sb="58" eb="60">
      <t>レイワ</t>
    </rPh>
    <rPh sb="60" eb="61">
      <t>ガン</t>
    </rPh>
    <rPh sb="68" eb="70">
      <t>ケイジョウ</t>
    </rPh>
    <rPh sb="221" eb="222">
      <t>チ</t>
    </rPh>
    <rPh sb="223" eb="225">
      <t>ウワマワ</t>
    </rPh>
    <rPh sb="233" eb="235">
      <t>キジュン</t>
    </rPh>
    <rPh sb="235" eb="236">
      <t>チ</t>
    </rPh>
    <rPh sb="244" eb="246">
      <t>シタマワ</t>
    </rPh>
    <rPh sb="252" eb="254">
      <t>コンゴ</t>
    </rPh>
    <rPh sb="255" eb="257">
      <t>キギョウ</t>
    </rPh>
    <rPh sb="257" eb="258">
      <t>サイ</t>
    </rPh>
    <rPh sb="259" eb="260">
      <t>カカ</t>
    </rPh>
    <rPh sb="261" eb="263">
      <t>リュウドウ</t>
    </rPh>
    <rPh sb="263" eb="265">
      <t>フサイ</t>
    </rPh>
    <rPh sb="266" eb="268">
      <t>ゲンショウ</t>
    </rPh>
    <rPh sb="270" eb="272">
      <t>ミコ</t>
    </rPh>
    <rPh sb="279" eb="282">
      <t>ドウヒリツ</t>
    </rPh>
    <rPh sb="286" eb="288">
      <t>リョウカ</t>
    </rPh>
    <rPh sb="293" eb="294">
      <t>カンガ</t>
    </rPh>
    <rPh sb="375" eb="377">
      <t>リョウコウ</t>
    </rPh>
    <rPh sb="378" eb="380">
      <t>ジョウタイ</t>
    </rPh>
    <rPh sb="381" eb="383">
      <t>イジ</t>
    </rPh>
    <rPh sb="423" eb="424">
      <t>エン</t>
    </rPh>
    <rPh sb="437" eb="440">
      <t>ヘイキンチ</t>
    </rPh>
    <rPh sb="441" eb="443">
      <t>シタマワ</t>
    </rPh>
    <rPh sb="459" eb="460">
      <t>カク</t>
    </rPh>
    <rPh sb="497" eb="498">
      <t>タ</t>
    </rPh>
    <rPh sb="505" eb="507">
      <t>オスイ</t>
    </rPh>
    <rPh sb="507" eb="509">
      <t>ショリ</t>
    </rPh>
    <rPh sb="509" eb="510">
      <t>ヒ</t>
    </rPh>
    <rPh sb="511" eb="513">
      <t>セツゲン</t>
    </rPh>
    <rPh sb="515" eb="517">
      <t>セツゾク</t>
    </rPh>
    <rPh sb="517" eb="519">
      <t>ソクシン</t>
    </rPh>
    <rPh sb="520" eb="521">
      <t>ト</t>
    </rPh>
    <rPh sb="522" eb="523">
      <t>ク</t>
    </rPh>
    <rPh sb="539" eb="540">
      <t>アラワ</t>
    </rPh>
    <rPh sb="545" eb="546">
      <t>カンガ</t>
    </rPh>
    <phoneticPr fontId="4"/>
  </si>
  <si>
    <t>　⑧有形固定資産減価償却率について、全国及び類似団体の平均値と比べ低い水準です。しかし、今後、施設の法定耐用年数の経過時期が集中し、同比率が高くなることが考えられます。
　このことから、減価償却率の高い処理場（福釜東部浄化センター）は、令和８年度に公共下水道への接続に伴い廃止し、管路施設のみを公共下水道事業（特定環境保全公共下水道事業含む）に引き継ぐ予定です。
　本市の農業集落排水事業は、平成１１年度から供用を開始しており、令和元年度末で２１年を経過しています。
　耐用年数(５０年)を経過した管渠はないため、②管渠老朽化率は該当ありません。
　また、現在のところ、更新などを必要とする管渠はないため、③管渠改善率は該当ありません。</t>
    <rPh sb="66" eb="69">
      <t>ドウヒリツ</t>
    </rPh>
    <rPh sb="70" eb="71">
      <t>タカ</t>
    </rPh>
    <rPh sb="77" eb="78">
      <t>カンガ</t>
    </rPh>
    <rPh sb="93" eb="95">
      <t>ゲンカ</t>
    </rPh>
    <rPh sb="95" eb="97">
      <t>ショウキャク</t>
    </rPh>
    <rPh sb="97" eb="98">
      <t>リツ</t>
    </rPh>
    <rPh sb="99" eb="100">
      <t>タカ</t>
    </rPh>
    <rPh sb="168" eb="169">
      <t>フク</t>
    </rPh>
    <rPh sb="176" eb="178">
      <t>ヨテイ</t>
    </rPh>
    <rPh sb="214" eb="216">
      <t>レイワ</t>
    </rPh>
    <rPh sb="216" eb="217">
      <t>モト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</si>
</sst>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b/>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6" fillId="0" borderId="3" xfId="0" applyFont="1" applyBorder="1" applyAlignment="1">
      <alignment horizontal="left" vertical="center"/>
    </xf>
    <xf numFmtId="0" fontId="16" fillId="0" borderId="4" xfId="0" applyFont="1" applyBorder="1" applyAlignment="1">
      <alignment horizontal="left" vertical="center"/>
    </xf>
    <xf numFmtId="0" fontId="16" fillId="0" borderId="5" xfId="0" applyFont="1" applyBorder="1" applyAlignment="1">
      <alignment horizontal="left" vertical="center"/>
    </xf>
    <xf numFmtId="0" fontId="16" fillId="0" borderId="6" xfId="0" applyFont="1" applyBorder="1" applyAlignment="1">
      <alignment horizontal="left" vertical="center"/>
    </xf>
    <xf numFmtId="0" fontId="16" fillId="0" borderId="0" xfId="0" applyFont="1" applyBorder="1" applyAlignment="1">
      <alignment horizontal="left" vertical="center"/>
    </xf>
    <xf numFmtId="0" fontId="16"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DBA6-4CF0-AAC3-D4A69BF35946}"/>
            </c:ext>
          </c:extLst>
        </c:ser>
        <c:dLbls>
          <c:showLegendKey val="0"/>
          <c:showVal val="0"/>
          <c:showCatName val="0"/>
          <c:showSerName val="0"/>
          <c:showPercent val="0"/>
          <c:showBubbleSize val="0"/>
        </c:dLbls>
        <c:gapWidth val="150"/>
        <c:axId val="162892096"/>
        <c:axId val="164593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0.02</c:v>
                </c:pt>
              </c:numCache>
            </c:numRef>
          </c:val>
          <c:smooth val="0"/>
          <c:extLst>
            <c:ext xmlns:c16="http://schemas.microsoft.com/office/drawing/2014/chart" uri="{C3380CC4-5D6E-409C-BE32-E72D297353CC}">
              <c16:uniqueId val="{00000001-DBA6-4CF0-AAC3-D4A69BF35946}"/>
            </c:ext>
          </c:extLst>
        </c:ser>
        <c:dLbls>
          <c:showLegendKey val="0"/>
          <c:showVal val="0"/>
          <c:showCatName val="0"/>
          <c:showSerName val="0"/>
          <c:showPercent val="0"/>
          <c:showBubbleSize val="0"/>
        </c:dLbls>
        <c:marker val="1"/>
        <c:smooth val="0"/>
        <c:axId val="162892096"/>
        <c:axId val="164593432"/>
      </c:lineChart>
      <c:dateAx>
        <c:axId val="162892096"/>
        <c:scaling>
          <c:orientation val="minMax"/>
        </c:scaling>
        <c:delete val="1"/>
        <c:axPos val="b"/>
        <c:numFmt formatCode="&quot;H&quot;yy" sourceLinked="1"/>
        <c:majorTickMark val="none"/>
        <c:minorTickMark val="none"/>
        <c:tickLblPos val="none"/>
        <c:crossAx val="164593432"/>
        <c:crosses val="autoZero"/>
        <c:auto val="1"/>
        <c:lblOffset val="100"/>
        <c:baseTimeUnit val="years"/>
      </c:dateAx>
      <c:valAx>
        <c:axId val="164593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289209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81.25</c:v>
                </c:pt>
              </c:numCache>
            </c:numRef>
          </c:val>
          <c:extLst>
            <c:ext xmlns:c16="http://schemas.microsoft.com/office/drawing/2014/chart" uri="{C3380CC4-5D6E-409C-BE32-E72D297353CC}">
              <c16:uniqueId val="{00000000-2B17-4333-A0FD-5D627D8A1957}"/>
            </c:ext>
          </c:extLst>
        </c:ser>
        <c:dLbls>
          <c:showLegendKey val="0"/>
          <c:showVal val="0"/>
          <c:showCatName val="0"/>
          <c:showSerName val="0"/>
          <c:showPercent val="0"/>
          <c:showBubbleSize val="0"/>
        </c:dLbls>
        <c:gapWidth val="150"/>
        <c:axId val="164917176"/>
        <c:axId val="164592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50.14</c:v>
                </c:pt>
              </c:numCache>
            </c:numRef>
          </c:val>
          <c:smooth val="0"/>
          <c:extLst>
            <c:ext xmlns:c16="http://schemas.microsoft.com/office/drawing/2014/chart" uri="{C3380CC4-5D6E-409C-BE32-E72D297353CC}">
              <c16:uniqueId val="{00000001-2B17-4333-A0FD-5D627D8A1957}"/>
            </c:ext>
          </c:extLst>
        </c:ser>
        <c:dLbls>
          <c:showLegendKey val="0"/>
          <c:showVal val="0"/>
          <c:showCatName val="0"/>
          <c:showSerName val="0"/>
          <c:showPercent val="0"/>
          <c:showBubbleSize val="0"/>
        </c:dLbls>
        <c:marker val="1"/>
        <c:smooth val="0"/>
        <c:axId val="164917176"/>
        <c:axId val="164592256"/>
      </c:lineChart>
      <c:dateAx>
        <c:axId val="164917176"/>
        <c:scaling>
          <c:orientation val="minMax"/>
        </c:scaling>
        <c:delete val="1"/>
        <c:axPos val="b"/>
        <c:numFmt formatCode="&quot;H&quot;yy" sourceLinked="1"/>
        <c:majorTickMark val="none"/>
        <c:minorTickMark val="none"/>
        <c:tickLblPos val="none"/>
        <c:crossAx val="164592256"/>
        <c:crosses val="autoZero"/>
        <c:auto val="1"/>
        <c:lblOffset val="100"/>
        <c:baseTimeUnit val="years"/>
      </c:dateAx>
      <c:valAx>
        <c:axId val="164592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4917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0</c:v>
                </c:pt>
                <c:pt idx="1">
                  <c:v>0</c:v>
                </c:pt>
                <c:pt idx="2">
                  <c:v>0</c:v>
                </c:pt>
                <c:pt idx="3">
                  <c:v>0</c:v>
                </c:pt>
                <c:pt idx="4">
                  <c:v>99.03</c:v>
                </c:pt>
              </c:numCache>
            </c:numRef>
          </c:val>
          <c:extLst>
            <c:ext xmlns:c16="http://schemas.microsoft.com/office/drawing/2014/chart" uri="{C3380CC4-5D6E-409C-BE32-E72D297353CC}">
              <c16:uniqueId val="{00000000-C30A-4C65-B83E-F68DFC124043}"/>
            </c:ext>
          </c:extLst>
        </c:ser>
        <c:dLbls>
          <c:showLegendKey val="0"/>
          <c:showVal val="0"/>
          <c:showCatName val="0"/>
          <c:showSerName val="0"/>
          <c:showPercent val="0"/>
          <c:showBubbleSize val="0"/>
        </c:dLbls>
        <c:gapWidth val="150"/>
        <c:axId val="164589120"/>
        <c:axId val="165291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84.98</c:v>
                </c:pt>
              </c:numCache>
            </c:numRef>
          </c:val>
          <c:smooth val="0"/>
          <c:extLst>
            <c:ext xmlns:c16="http://schemas.microsoft.com/office/drawing/2014/chart" uri="{C3380CC4-5D6E-409C-BE32-E72D297353CC}">
              <c16:uniqueId val="{00000001-C30A-4C65-B83E-F68DFC124043}"/>
            </c:ext>
          </c:extLst>
        </c:ser>
        <c:dLbls>
          <c:showLegendKey val="0"/>
          <c:showVal val="0"/>
          <c:showCatName val="0"/>
          <c:showSerName val="0"/>
          <c:showPercent val="0"/>
          <c:showBubbleSize val="0"/>
        </c:dLbls>
        <c:marker val="1"/>
        <c:smooth val="0"/>
        <c:axId val="164589120"/>
        <c:axId val="165291608"/>
      </c:lineChart>
      <c:dateAx>
        <c:axId val="164589120"/>
        <c:scaling>
          <c:orientation val="minMax"/>
        </c:scaling>
        <c:delete val="1"/>
        <c:axPos val="b"/>
        <c:numFmt formatCode="&quot;H&quot;yy" sourceLinked="1"/>
        <c:majorTickMark val="none"/>
        <c:minorTickMark val="none"/>
        <c:tickLblPos val="none"/>
        <c:crossAx val="165291608"/>
        <c:crosses val="autoZero"/>
        <c:auto val="1"/>
        <c:lblOffset val="100"/>
        <c:baseTimeUnit val="years"/>
      </c:dateAx>
      <c:valAx>
        <c:axId val="165291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4589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0</c:v>
                </c:pt>
                <c:pt idx="1">
                  <c:v>0</c:v>
                </c:pt>
                <c:pt idx="2">
                  <c:v>0</c:v>
                </c:pt>
                <c:pt idx="3">
                  <c:v>0</c:v>
                </c:pt>
                <c:pt idx="4">
                  <c:v>93.47</c:v>
                </c:pt>
              </c:numCache>
            </c:numRef>
          </c:val>
          <c:extLst>
            <c:ext xmlns:c16="http://schemas.microsoft.com/office/drawing/2014/chart" uri="{C3380CC4-5D6E-409C-BE32-E72D297353CC}">
              <c16:uniqueId val="{00000000-88F9-405C-8BB4-F450AD9F0752}"/>
            </c:ext>
          </c:extLst>
        </c:ser>
        <c:dLbls>
          <c:showLegendKey val="0"/>
          <c:showVal val="0"/>
          <c:showCatName val="0"/>
          <c:showSerName val="0"/>
          <c:showPercent val="0"/>
          <c:showBubbleSize val="0"/>
        </c:dLbls>
        <c:gapWidth val="150"/>
        <c:axId val="164590296"/>
        <c:axId val="164589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103.6</c:v>
                </c:pt>
              </c:numCache>
            </c:numRef>
          </c:val>
          <c:smooth val="0"/>
          <c:extLst>
            <c:ext xmlns:c16="http://schemas.microsoft.com/office/drawing/2014/chart" uri="{C3380CC4-5D6E-409C-BE32-E72D297353CC}">
              <c16:uniqueId val="{00000001-88F9-405C-8BB4-F450AD9F0752}"/>
            </c:ext>
          </c:extLst>
        </c:ser>
        <c:dLbls>
          <c:showLegendKey val="0"/>
          <c:showVal val="0"/>
          <c:showCatName val="0"/>
          <c:showSerName val="0"/>
          <c:showPercent val="0"/>
          <c:showBubbleSize val="0"/>
        </c:dLbls>
        <c:marker val="1"/>
        <c:smooth val="0"/>
        <c:axId val="164590296"/>
        <c:axId val="164589512"/>
      </c:lineChart>
      <c:dateAx>
        <c:axId val="164590296"/>
        <c:scaling>
          <c:orientation val="minMax"/>
        </c:scaling>
        <c:delete val="1"/>
        <c:axPos val="b"/>
        <c:numFmt formatCode="&quot;H&quot;yy" sourceLinked="1"/>
        <c:majorTickMark val="none"/>
        <c:minorTickMark val="none"/>
        <c:tickLblPos val="none"/>
        <c:crossAx val="164589512"/>
        <c:crosses val="autoZero"/>
        <c:auto val="1"/>
        <c:lblOffset val="100"/>
        <c:baseTimeUnit val="years"/>
      </c:dateAx>
      <c:valAx>
        <c:axId val="164589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4590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0</c:v>
                </c:pt>
                <c:pt idx="1">
                  <c:v>0</c:v>
                </c:pt>
                <c:pt idx="2">
                  <c:v>0</c:v>
                </c:pt>
                <c:pt idx="3">
                  <c:v>0</c:v>
                </c:pt>
                <c:pt idx="4">
                  <c:v>6.27</c:v>
                </c:pt>
              </c:numCache>
            </c:numRef>
          </c:val>
          <c:extLst>
            <c:ext xmlns:c16="http://schemas.microsoft.com/office/drawing/2014/chart" uri="{C3380CC4-5D6E-409C-BE32-E72D297353CC}">
              <c16:uniqueId val="{00000000-D8B9-4CE0-B509-874E136B7AB5}"/>
            </c:ext>
          </c:extLst>
        </c:ser>
        <c:dLbls>
          <c:showLegendKey val="0"/>
          <c:showVal val="0"/>
          <c:showCatName val="0"/>
          <c:showSerName val="0"/>
          <c:showPercent val="0"/>
          <c:showBubbleSize val="0"/>
        </c:dLbls>
        <c:gapWidth val="150"/>
        <c:axId val="164593824"/>
        <c:axId val="164588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23.06</c:v>
                </c:pt>
              </c:numCache>
            </c:numRef>
          </c:val>
          <c:smooth val="0"/>
          <c:extLst>
            <c:ext xmlns:c16="http://schemas.microsoft.com/office/drawing/2014/chart" uri="{C3380CC4-5D6E-409C-BE32-E72D297353CC}">
              <c16:uniqueId val="{00000001-D8B9-4CE0-B509-874E136B7AB5}"/>
            </c:ext>
          </c:extLst>
        </c:ser>
        <c:dLbls>
          <c:showLegendKey val="0"/>
          <c:showVal val="0"/>
          <c:showCatName val="0"/>
          <c:showSerName val="0"/>
          <c:showPercent val="0"/>
          <c:showBubbleSize val="0"/>
        </c:dLbls>
        <c:marker val="1"/>
        <c:smooth val="0"/>
        <c:axId val="164593824"/>
        <c:axId val="164588336"/>
      </c:lineChart>
      <c:dateAx>
        <c:axId val="164593824"/>
        <c:scaling>
          <c:orientation val="minMax"/>
        </c:scaling>
        <c:delete val="1"/>
        <c:axPos val="b"/>
        <c:numFmt formatCode="&quot;H&quot;yy" sourceLinked="1"/>
        <c:majorTickMark val="none"/>
        <c:minorTickMark val="none"/>
        <c:tickLblPos val="none"/>
        <c:crossAx val="164588336"/>
        <c:crosses val="autoZero"/>
        <c:auto val="1"/>
        <c:lblOffset val="100"/>
        <c:baseTimeUnit val="years"/>
      </c:dateAx>
      <c:valAx>
        <c:axId val="164588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4593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BB75-4762-A2BA-F0715F2DD47D}"/>
            </c:ext>
          </c:extLst>
        </c:ser>
        <c:dLbls>
          <c:showLegendKey val="0"/>
          <c:showVal val="0"/>
          <c:showCatName val="0"/>
          <c:showSerName val="0"/>
          <c:showPercent val="0"/>
          <c:showBubbleSize val="0"/>
        </c:dLbls>
        <c:gapWidth val="150"/>
        <c:axId val="164588728"/>
        <c:axId val="164593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BB75-4762-A2BA-F0715F2DD47D}"/>
            </c:ext>
          </c:extLst>
        </c:ser>
        <c:dLbls>
          <c:showLegendKey val="0"/>
          <c:showVal val="0"/>
          <c:showCatName val="0"/>
          <c:showSerName val="0"/>
          <c:showPercent val="0"/>
          <c:showBubbleSize val="0"/>
        </c:dLbls>
        <c:marker val="1"/>
        <c:smooth val="0"/>
        <c:axId val="164588728"/>
        <c:axId val="164593040"/>
      </c:lineChart>
      <c:dateAx>
        <c:axId val="164588728"/>
        <c:scaling>
          <c:orientation val="minMax"/>
        </c:scaling>
        <c:delete val="1"/>
        <c:axPos val="b"/>
        <c:numFmt formatCode="&quot;H&quot;yy" sourceLinked="1"/>
        <c:majorTickMark val="none"/>
        <c:minorTickMark val="none"/>
        <c:tickLblPos val="none"/>
        <c:crossAx val="164593040"/>
        <c:crosses val="autoZero"/>
        <c:auto val="1"/>
        <c:lblOffset val="100"/>
        <c:baseTimeUnit val="years"/>
      </c:dateAx>
      <c:valAx>
        <c:axId val="164593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4588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c:v>0</c:v>
                </c:pt>
                <c:pt idx="3">
                  <c:v>0</c:v>
                </c:pt>
                <c:pt idx="4">
                  <c:v>31.96</c:v>
                </c:pt>
              </c:numCache>
            </c:numRef>
          </c:val>
          <c:extLst>
            <c:ext xmlns:c16="http://schemas.microsoft.com/office/drawing/2014/chart" uri="{C3380CC4-5D6E-409C-BE32-E72D297353CC}">
              <c16:uniqueId val="{00000000-1AA9-4673-AB71-ABEDEEF9AD2B}"/>
            </c:ext>
          </c:extLst>
        </c:ser>
        <c:dLbls>
          <c:showLegendKey val="0"/>
          <c:showVal val="0"/>
          <c:showCatName val="0"/>
          <c:showSerName val="0"/>
          <c:showPercent val="0"/>
          <c:showBubbleSize val="0"/>
        </c:dLbls>
        <c:gapWidth val="150"/>
        <c:axId val="164589904"/>
        <c:axId val="164922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193.99</c:v>
                </c:pt>
              </c:numCache>
            </c:numRef>
          </c:val>
          <c:smooth val="0"/>
          <c:extLst>
            <c:ext xmlns:c16="http://schemas.microsoft.com/office/drawing/2014/chart" uri="{C3380CC4-5D6E-409C-BE32-E72D297353CC}">
              <c16:uniqueId val="{00000001-1AA9-4673-AB71-ABEDEEF9AD2B}"/>
            </c:ext>
          </c:extLst>
        </c:ser>
        <c:dLbls>
          <c:showLegendKey val="0"/>
          <c:showVal val="0"/>
          <c:showCatName val="0"/>
          <c:showSerName val="0"/>
          <c:showPercent val="0"/>
          <c:showBubbleSize val="0"/>
        </c:dLbls>
        <c:marker val="1"/>
        <c:smooth val="0"/>
        <c:axId val="164589904"/>
        <c:axId val="164922272"/>
      </c:lineChart>
      <c:dateAx>
        <c:axId val="164589904"/>
        <c:scaling>
          <c:orientation val="minMax"/>
        </c:scaling>
        <c:delete val="1"/>
        <c:axPos val="b"/>
        <c:numFmt formatCode="&quot;H&quot;yy" sourceLinked="1"/>
        <c:majorTickMark val="none"/>
        <c:minorTickMark val="none"/>
        <c:tickLblPos val="none"/>
        <c:crossAx val="164922272"/>
        <c:crosses val="autoZero"/>
        <c:auto val="1"/>
        <c:lblOffset val="100"/>
        <c:baseTimeUnit val="years"/>
      </c:dateAx>
      <c:valAx>
        <c:axId val="164922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4589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0</c:v>
                </c:pt>
                <c:pt idx="1">
                  <c:v>0</c:v>
                </c:pt>
                <c:pt idx="2">
                  <c:v>0</c:v>
                </c:pt>
                <c:pt idx="3">
                  <c:v>0</c:v>
                </c:pt>
                <c:pt idx="4">
                  <c:v>69.989999999999995</c:v>
                </c:pt>
              </c:numCache>
            </c:numRef>
          </c:val>
          <c:extLst>
            <c:ext xmlns:c16="http://schemas.microsoft.com/office/drawing/2014/chart" uri="{C3380CC4-5D6E-409C-BE32-E72D297353CC}">
              <c16:uniqueId val="{00000000-1734-4A4B-A970-AB0B869A97F9}"/>
            </c:ext>
          </c:extLst>
        </c:ser>
        <c:dLbls>
          <c:showLegendKey val="0"/>
          <c:showVal val="0"/>
          <c:showCatName val="0"/>
          <c:showSerName val="0"/>
          <c:showPercent val="0"/>
          <c:showBubbleSize val="0"/>
        </c:dLbls>
        <c:gapWidth val="150"/>
        <c:axId val="164917960"/>
        <c:axId val="164919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26.99</c:v>
                </c:pt>
              </c:numCache>
            </c:numRef>
          </c:val>
          <c:smooth val="0"/>
          <c:extLst>
            <c:ext xmlns:c16="http://schemas.microsoft.com/office/drawing/2014/chart" uri="{C3380CC4-5D6E-409C-BE32-E72D297353CC}">
              <c16:uniqueId val="{00000001-1734-4A4B-A970-AB0B869A97F9}"/>
            </c:ext>
          </c:extLst>
        </c:ser>
        <c:dLbls>
          <c:showLegendKey val="0"/>
          <c:showVal val="0"/>
          <c:showCatName val="0"/>
          <c:showSerName val="0"/>
          <c:showPercent val="0"/>
          <c:showBubbleSize val="0"/>
        </c:dLbls>
        <c:marker val="1"/>
        <c:smooth val="0"/>
        <c:axId val="164917960"/>
        <c:axId val="164919920"/>
      </c:lineChart>
      <c:dateAx>
        <c:axId val="164917960"/>
        <c:scaling>
          <c:orientation val="minMax"/>
        </c:scaling>
        <c:delete val="1"/>
        <c:axPos val="b"/>
        <c:numFmt formatCode="&quot;H&quot;yy" sourceLinked="1"/>
        <c:majorTickMark val="none"/>
        <c:minorTickMark val="none"/>
        <c:tickLblPos val="none"/>
        <c:crossAx val="164919920"/>
        <c:crosses val="autoZero"/>
        <c:auto val="1"/>
        <c:lblOffset val="100"/>
        <c:baseTimeUnit val="years"/>
      </c:dateAx>
      <c:valAx>
        <c:axId val="164919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4917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c:v>576.41</c:v>
                </c:pt>
              </c:numCache>
            </c:numRef>
          </c:val>
          <c:extLst>
            <c:ext xmlns:c16="http://schemas.microsoft.com/office/drawing/2014/chart" uri="{C3380CC4-5D6E-409C-BE32-E72D297353CC}">
              <c16:uniqueId val="{00000000-4A54-4AC0-89F1-77FFC787CF93}"/>
            </c:ext>
          </c:extLst>
        </c:ser>
        <c:dLbls>
          <c:showLegendKey val="0"/>
          <c:showVal val="0"/>
          <c:showCatName val="0"/>
          <c:showSerName val="0"/>
          <c:showPercent val="0"/>
          <c:showBubbleSize val="0"/>
        </c:dLbls>
        <c:gapWidth val="150"/>
        <c:axId val="164918744"/>
        <c:axId val="164924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826.83</c:v>
                </c:pt>
              </c:numCache>
            </c:numRef>
          </c:val>
          <c:smooth val="0"/>
          <c:extLst>
            <c:ext xmlns:c16="http://schemas.microsoft.com/office/drawing/2014/chart" uri="{C3380CC4-5D6E-409C-BE32-E72D297353CC}">
              <c16:uniqueId val="{00000001-4A54-4AC0-89F1-77FFC787CF93}"/>
            </c:ext>
          </c:extLst>
        </c:ser>
        <c:dLbls>
          <c:showLegendKey val="0"/>
          <c:showVal val="0"/>
          <c:showCatName val="0"/>
          <c:showSerName val="0"/>
          <c:showPercent val="0"/>
          <c:showBubbleSize val="0"/>
        </c:dLbls>
        <c:marker val="1"/>
        <c:smooth val="0"/>
        <c:axId val="164918744"/>
        <c:axId val="164924232"/>
      </c:lineChart>
      <c:dateAx>
        <c:axId val="164918744"/>
        <c:scaling>
          <c:orientation val="minMax"/>
        </c:scaling>
        <c:delete val="1"/>
        <c:axPos val="b"/>
        <c:numFmt formatCode="&quot;H&quot;yy" sourceLinked="1"/>
        <c:majorTickMark val="none"/>
        <c:minorTickMark val="none"/>
        <c:tickLblPos val="none"/>
        <c:crossAx val="164924232"/>
        <c:crosses val="autoZero"/>
        <c:auto val="1"/>
        <c:lblOffset val="100"/>
        <c:baseTimeUnit val="years"/>
      </c:dateAx>
      <c:valAx>
        <c:axId val="164924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4918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0</c:v>
                </c:pt>
                <c:pt idx="1">
                  <c:v>0</c:v>
                </c:pt>
                <c:pt idx="2">
                  <c:v>0</c:v>
                </c:pt>
                <c:pt idx="3">
                  <c:v>0</c:v>
                </c:pt>
                <c:pt idx="4">
                  <c:v>61.6</c:v>
                </c:pt>
              </c:numCache>
            </c:numRef>
          </c:val>
          <c:extLst>
            <c:ext xmlns:c16="http://schemas.microsoft.com/office/drawing/2014/chart" uri="{C3380CC4-5D6E-409C-BE32-E72D297353CC}">
              <c16:uniqueId val="{00000000-BD9C-4CCD-88D9-425DF476C26C}"/>
            </c:ext>
          </c:extLst>
        </c:ser>
        <c:dLbls>
          <c:showLegendKey val="0"/>
          <c:showVal val="0"/>
          <c:showCatName val="0"/>
          <c:showSerName val="0"/>
          <c:showPercent val="0"/>
          <c:showBubbleSize val="0"/>
        </c:dLbls>
        <c:gapWidth val="150"/>
        <c:axId val="164923840"/>
        <c:axId val="164924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57.31</c:v>
                </c:pt>
              </c:numCache>
            </c:numRef>
          </c:val>
          <c:smooth val="0"/>
          <c:extLst>
            <c:ext xmlns:c16="http://schemas.microsoft.com/office/drawing/2014/chart" uri="{C3380CC4-5D6E-409C-BE32-E72D297353CC}">
              <c16:uniqueId val="{00000001-BD9C-4CCD-88D9-425DF476C26C}"/>
            </c:ext>
          </c:extLst>
        </c:ser>
        <c:dLbls>
          <c:showLegendKey val="0"/>
          <c:showVal val="0"/>
          <c:showCatName val="0"/>
          <c:showSerName val="0"/>
          <c:showPercent val="0"/>
          <c:showBubbleSize val="0"/>
        </c:dLbls>
        <c:marker val="1"/>
        <c:smooth val="0"/>
        <c:axId val="164923840"/>
        <c:axId val="164924624"/>
      </c:lineChart>
      <c:dateAx>
        <c:axId val="164923840"/>
        <c:scaling>
          <c:orientation val="minMax"/>
        </c:scaling>
        <c:delete val="1"/>
        <c:axPos val="b"/>
        <c:numFmt formatCode="&quot;H&quot;yy" sourceLinked="1"/>
        <c:majorTickMark val="none"/>
        <c:minorTickMark val="none"/>
        <c:tickLblPos val="none"/>
        <c:crossAx val="164924624"/>
        <c:crosses val="autoZero"/>
        <c:auto val="1"/>
        <c:lblOffset val="100"/>
        <c:baseTimeUnit val="years"/>
      </c:dateAx>
      <c:valAx>
        <c:axId val="164924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4923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0</c:v>
                </c:pt>
                <c:pt idx="1">
                  <c:v>0</c:v>
                </c:pt>
                <c:pt idx="2">
                  <c:v>0</c:v>
                </c:pt>
                <c:pt idx="3">
                  <c:v>0</c:v>
                </c:pt>
                <c:pt idx="4">
                  <c:v>170.37</c:v>
                </c:pt>
              </c:numCache>
            </c:numRef>
          </c:val>
          <c:extLst>
            <c:ext xmlns:c16="http://schemas.microsoft.com/office/drawing/2014/chart" uri="{C3380CC4-5D6E-409C-BE32-E72D297353CC}">
              <c16:uniqueId val="{00000000-AF82-4D02-AD79-F5CE04F314F3}"/>
            </c:ext>
          </c:extLst>
        </c:ser>
        <c:dLbls>
          <c:showLegendKey val="0"/>
          <c:showVal val="0"/>
          <c:showCatName val="0"/>
          <c:showSerName val="0"/>
          <c:showPercent val="0"/>
          <c:showBubbleSize val="0"/>
        </c:dLbls>
        <c:gapWidth val="150"/>
        <c:axId val="164921880"/>
        <c:axId val="164919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273.52</c:v>
                </c:pt>
              </c:numCache>
            </c:numRef>
          </c:val>
          <c:smooth val="0"/>
          <c:extLst>
            <c:ext xmlns:c16="http://schemas.microsoft.com/office/drawing/2014/chart" uri="{C3380CC4-5D6E-409C-BE32-E72D297353CC}">
              <c16:uniqueId val="{00000001-AF82-4D02-AD79-F5CE04F314F3}"/>
            </c:ext>
          </c:extLst>
        </c:ser>
        <c:dLbls>
          <c:showLegendKey val="0"/>
          <c:showVal val="0"/>
          <c:showCatName val="0"/>
          <c:showSerName val="0"/>
          <c:showPercent val="0"/>
          <c:showBubbleSize val="0"/>
        </c:dLbls>
        <c:marker val="1"/>
        <c:smooth val="0"/>
        <c:axId val="164921880"/>
        <c:axId val="164919528"/>
      </c:lineChart>
      <c:dateAx>
        <c:axId val="164921880"/>
        <c:scaling>
          <c:orientation val="minMax"/>
        </c:scaling>
        <c:delete val="1"/>
        <c:axPos val="b"/>
        <c:numFmt formatCode="&quot;H&quot;yy" sourceLinked="1"/>
        <c:majorTickMark val="none"/>
        <c:minorTickMark val="none"/>
        <c:tickLblPos val="none"/>
        <c:crossAx val="164919528"/>
        <c:crosses val="autoZero"/>
        <c:auto val="1"/>
        <c:lblOffset val="100"/>
        <c:baseTimeUnit val="years"/>
      </c:dateAx>
      <c:valAx>
        <c:axId val="164919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4921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【165.48】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【33.84】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【24.97】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7" width="3.125" customWidth="1"/>
    <col min="78" max="78" width="19.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愛知県　安城市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F2</v>
      </c>
      <c r="X8" s="49"/>
      <c r="Y8" s="49"/>
      <c r="Z8" s="49"/>
      <c r="AA8" s="49"/>
      <c r="AB8" s="49"/>
      <c r="AC8" s="49"/>
      <c r="AD8" s="50" t="str">
        <f>データ!$M$6</f>
        <v>非設置</v>
      </c>
      <c r="AE8" s="50"/>
      <c r="AF8" s="50"/>
      <c r="AG8" s="50"/>
      <c r="AH8" s="50"/>
      <c r="AI8" s="50"/>
      <c r="AJ8" s="50"/>
      <c r="AK8" s="3"/>
      <c r="AL8" s="51">
        <f>データ!S6</f>
        <v>190228</v>
      </c>
      <c r="AM8" s="51"/>
      <c r="AN8" s="51"/>
      <c r="AO8" s="51"/>
      <c r="AP8" s="51"/>
      <c r="AQ8" s="51"/>
      <c r="AR8" s="51"/>
      <c r="AS8" s="51"/>
      <c r="AT8" s="46">
        <f>データ!T6</f>
        <v>86.05</v>
      </c>
      <c r="AU8" s="46"/>
      <c r="AV8" s="46"/>
      <c r="AW8" s="46"/>
      <c r="AX8" s="46"/>
      <c r="AY8" s="46"/>
      <c r="AZ8" s="46"/>
      <c r="BA8" s="46"/>
      <c r="BB8" s="46">
        <f>データ!U6</f>
        <v>2210.67</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87.06</v>
      </c>
      <c r="J10" s="46"/>
      <c r="K10" s="46"/>
      <c r="L10" s="46"/>
      <c r="M10" s="46"/>
      <c r="N10" s="46"/>
      <c r="O10" s="46"/>
      <c r="P10" s="46">
        <f>データ!P6</f>
        <v>1.03</v>
      </c>
      <c r="Q10" s="46"/>
      <c r="R10" s="46"/>
      <c r="S10" s="46"/>
      <c r="T10" s="46"/>
      <c r="U10" s="46"/>
      <c r="V10" s="46"/>
      <c r="W10" s="46">
        <f>データ!Q6</f>
        <v>95.53</v>
      </c>
      <c r="X10" s="46"/>
      <c r="Y10" s="46"/>
      <c r="Z10" s="46"/>
      <c r="AA10" s="46"/>
      <c r="AB10" s="46"/>
      <c r="AC10" s="46"/>
      <c r="AD10" s="51">
        <f>データ!R6</f>
        <v>1650</v>
      </c>
      <c r="AE10" s="51"/>
      <c r="AF10" s="51"/>
      <c r="AG10" s="51"/>
      <c r="AH10" s="51"/>
      <c r="AI10" s="51"/>
      <c r="AJ10" s="51"/>
      <c r="AK10" s="2"/>
      <c r="AL10" s="51">
        <f>データ!V6</f>
        <v>1966</v>
      </c>
      <c r="AM10" s="51"/>
      <c r="AN10" s="51"/>
      <c r="AO10" s="51"/>
      <c r="AP10" s="51"/>
      <c r="AQ10" s="51"/>
      <c r="AR10" s="51"/>
      <c r="AS10" s="51"/>
      <c r="AT10" s="46">
        <f>データ!W6</f>
        <v>0.52</v>
      </c>
      <c r="AU10" s="46"/>
      <c r="AV10" s="46"/>
      <c r="AW10" s="46"/>
      <c r="AX10" s="46"/>
      <c r="AY10" s="46"/>
      <c r="AZ10" s="46"/>
      <c r="BA10" s="46"/>
      <c r="BB10" s="46">
        <f>データ!X6</f>
        <v>3780.77</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76" t="s">
        <v>26</v>
      </c>
      <c r="BM14" s="77"/>
      <c r="BN14" s="77"/>
      <c r="BO14" s="77"/>
      <c r="BP14" s="77"/>
      <c r="BQ14" s="77"/>
      <c r="BR14" s="77"/>
      <c r="BS14" s="77"/>
      <c r="BT14" s="77"/>
      <c r="BU14" s="77"/>
      <c r="BV14" s="77"/>
      <c r="BW14" s="77"/>
      <c r="BX14" s="77"/>
      <c r="BY14" s="77"/>
      <c r="BZ14" s="78"/>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79"/>
      <c r="BM15" s="80"/>
      <c r="BN15" s="80"/>
      <c r="BO15" s="80"/>
      <c r="BP15" s="80"/>
      <c r="BQ15" s="80"/>
      <c r="BR15" s="80"/>
      <c r="BS15" s="80"/>
      <c r="BT15" s="80"/>
      <c r="BU15" s="80"/>
      <c r="BV15" s="80"/>
      <c r="BW15" s="80"/>
      <c r="BX15" s="80"/>
      <c r="BY15" s="80"/>
      <c r="BZ15" s="81"/>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116</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117</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115</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【102.97】</v>
      </c>
      <c r="F85" s="26" t="str">
        <f>データ!AT6</f>
        <v>【165.48】</v>
      </c>
      <c r="G85" s="26" t="str">
        <f>データ!BE6</f>
        <v>【33.84】</v>
      </c>
      <c r="H85" s="26" t="str">
        <f>データ!BP6</f>
        <v>【765.47】</v>
      </c>
      <c r="I85" s="26" t="str">
        <f>データ!CA6</f>
        <v>【59.59】</v>
      </c>
      <c r="J85" s="26" t="str">
        <f>データ!CL6</f>
        <v>【257.86】</v>
      </c>
      <c r="K85" s="26" t="str">
        <f>データ!CW6</f>
        <v>【51.30】</v>
      </c>
      <c r="L85" s="26" t="str">
        <f>データ!DH6</f>
        <v>【86.22】</v>
      </c>
      <c r="M85" s="26" t="str">
        <f>データ!DS6</f>
        <v>【24.97】</v>
      </c>
      <c r="N85" s="26" t="str">
        <f>データ!ED6</f>
        <v>【0.00】</v>
      </c>
      <c r="O85" s="26" t="str">
        <f>データ!EO6</f>
        <v>【0.02】</v>
      </c>
    </row>
  </sheetData>
  <sheetProtection algorithmName="SHA-512" hashValue="0RtRJSvApFpjSQgUN7i6e0zmmm7FnMTnlKck0LjA/L9JWii2j3RWdcJWxKRw6ZcWXqsaryYzeP54wkoioYTdiw==" saltValue="OIMMHCcJ0AOoGY6IfFiuH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83" t="s">
        <v>52</v>
      </c>
      <c r="I3" s="84"/>
      <c r="J3" s="84"/>
      <c r="K3" s="84"/>
      <c r="L3" s="84"/>
      <c r="M3" s="84"/>
      <c r="N3" s="84"/>
      <c r="O3" s="84"/>
      <c r="P3" s="84"/>
      <c r="Q3" s="84"/>
      <c r="R3" s="84"/>
      <c r="S3" s="84"/>
      <c r="T3" s="84"/>
      <c r="U3" s="84"/>
      <c r="V3" s="84"/>
      <c r="W3" s="84"/>
      <c r="X3" s="85"/>
      <c r="Y3" s="89" t="s">
        <v>53</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54</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8" x14ac:dyDescent="0.15">
      <c r="A4" s="28" t="s">
        <v>55</v>
      </c>
      <c r="B4" s="30"/>
      <c r="C4" s="30"/>
      <c r="D4" s="30"/>
      <c r="E4" s="30"/>
      <c r="F4" s="30"/>
      <c r="G4" s="30"/>
      <c r="H4" s="86"/>
      <c r="I4" s="87"/>
      <c r="J4" s="87"/>
      <c r="K4" s="87"/>
      <c r="L4" s="87"/>
      <c r="M4" s="87"/>
      <c r="N4" s="87"/>
      <c r="O4" s="87"/>
      <c r="P4" s="87"/>
      <c r="Q4" s="87"/>
      <c r="R4" s="87"/>
      <c r="S4" s="87"/>
      <c r="T4" s="87"/>
      <c r="U4" s="87"/>
      <c r="V4" s="87"/>
      <c r="W4" s="87"/>
      <c r="X4" s="88"/>
      <c r="Y4" s="82" t="s">
        <v>56</v>
      </c>
      <c r="Z4" s="82"/>
      <c r="AA4" s="82"/>
      <c r="AB4" s="82"/>
      <c r="AC4" s="82"/>
      <c r="AD4" s="82"/>
      <c r="AE4" s="82"/>
      <c r="AF4" s="82"/>
      <c r="AG4" s="82"/>
      <c r="AH4" s="82"/>
      <c r="AI4" s="82"/>
      <c r="AJ4" s="82" t="s">
        <v>57</v>
      </c>
      <c r="AK4" s="82"/>
      <c r="AL4" s="82"/>
      <c r="AM4" s="82"/>
      <c r="AN4" s="82"/>
      <c r="AO4" s="82"/>
      <c r="AP4" s="82"/>
      <c r="AQ4" s="82"/>
      <c r="AR4" s="82"/>
      <c r="AS4" s="82"/>
      <c r="AT4" s="82"/>
      <c r="AU4" s="82" t="s">
        <v>58</v>
      </c>
      <c r="AV4" s="82"/>
      <c r="AW4" s="82"/>
      <c r="AX4" s="82"/>
      <c r="AY4" s="82"/>
      <c r="AZ4" s="82"/>
      <c r="BA4" s="82"/>
      <c r="BB4" s="82"/>
      <c r="BC4" s="82"/>
      <c r="BD4" s="82"/>
      <c r="BE4" s="82"/>
      <c r="BF4" s="82" t="s">
        <v>59</v>
      </c>
      <c r="BG4" s="82"/>
      <c r="BH4" s="82"/>
      <c r="BI4" s="82"/>
      <c r="BJ4" s="82"/>
      <c r="BK4" s="82"/>
      <c r="BL4" s="82"/>
      <c r="BM4" s="82"/>
      <c r="BN4" s="82"/>
      <c r="BO4" s="82"/>
      <c r="BP4" s="82"/>
      <c r="BQ4" s="82" t="s">
        <v>60</v>
      </c>
      <c r="BR4" s="82"/>
      <c r="BS4" s="82"/>
      <c r="BT4" s="82"/>
      <c r="BU4" s="82"/>
      <c r="BV4" s="82"/>
      <c r="BW4" s="82"/>
      <c r="BX4" s="82"/>
      <c r="BY4" s="82"/>
      <c r="BZ4" s="82"/>
      <c r="CA4" s="82"/>
      <c r="CB4" s="82" t="s">
        <v>61</v>
      </c>
      <c r="CC4" s="82"/>
      <c r="CD4" s="82"/>
      <c r="CE4" s="82"/>
      <c r="CF4" s="82"/>
      <c r="CG4" s="82"/>
      <c r="CH4" s="82"/>
      <c r="CI4" s="82"/>
      <c r="CJ4" s="82"/>
      <c r="CK4" s="82"/>
      <c r="CL4" s="82"/>
      <c r="CM4" s="82" t="s">
        <v>62</v>
      </c>
      <c r="CN4" s="82"/>
      <c r="CO4" s="82"/>
      <c r="CP4" s="82"/>
      <c r="CQ4" s="82"/>
      <c r="CR4" s="82"/>
      <c r="CS4" s="82"/>
      <c r="CT4" s="82"/>
      <c r="CU4" s="82"/>
      <c r="CV4" s="82"/>
      <c r="CW4" s="82"/>
      <c r="CX4" s="82" t="s">
        <v>63</v>
      </c>
      <c r="CY4" s="82"/>
      <c r="CZ4" s="82"/>
      <c r="DA4" s="82"/>
      <c r="DB4" s="82"/>
      <c r="DC4" s="82"/>
      <c r="DD4" s="82"/>
      <c r="DE4" s="82"/>
      <c r="DF4" s="82"/>
      <c r="DG4" s="82"/>
      <c r="DH4" s="82"/>
      <c r="DI4" s="82" t="s">
        <v>64</v>
      </c>
      <c r="DJ4" s="82"/>
      <c r="DK4" s="82"/>
      <c r="DL4" s="82"/>
      <c r="DM4" s="82"/>
      <c r="DN4" s="82"/>
      <c r="DO4" s="82"/>
      <c r="DP4" s="82"/>
      <c r="DQ4" s="82"/>
      <c r="DR4" s="82"/>
      <c r="DS4" s="82"/>
      <c r="DT4" s="82" t="s">
        <v>65</v>
      </c>
      <c r="DU4" s="82"/>
      <c r="DV4" s="82"/>
      <c r="DW4" s="82"/>
      <c r="DX4" s="82"/>
      <c r="DY4" s="82"/>
      <c r="DZ4" s="82"/>
      <c r="EA4" s="82"/>
      <c r="EB4" s="82"/>
      <c r="EC4" s="82"/>
      <c r="ED4" s="82"/>
      <c r="EE4" s="82" t="s">
        <v>66</v>
      </c>
      <c r="EF4" s="82"/>
      <c r="EG4" s="82"/>
      <c r="EH4" s="82"/>
      <c r="EI4" s="82"/>
      <c r="EJ4" s="82"/>
      <c r="EK4" s="82"/>
      <c r="EL4" s="82"/>
      <c r="EM4" s="82"/>
      <c r="EN4" s="82"/>
      <c r="EO4" s="82"/>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232122</v>
      </c>
      <c r="D6" s="33">
        <f t="shared" si="3"/>
        <v>46</v>
      </c>
      <c r="E6" s="33">
        <f t="shared" si="3"/>
        <v>17</v>
      </c>
      <c r="F6" s="33">
        <f t="shared" si="3"/>
        <v>5</v>
      </c>
      <c r="G6" s="33">
        <f t="shared" si="3"/>
        <v>0</v>
      </c>
      <c r="H6" s="33" t="str">
        <f t="shared" si="3"/>
        <v>愛知県　安城市</v>
      </c>
      <c r="I6" s="33" t="str">
        <f t="shared" si="3"/>
        <v>法適用</v>
      </c>
      <c r="J6" s="33" t="str">
        <f t="shared" si="3"/>
        <v>下水道事業</v>
      </c>
      <c r="K6" s="33" t="str">
        <f t="shared" si="3"/>
        <v>農業集落排水</v>
      </c>
      <c r="L6" s="33" t="str">
        <f t="shared" si="3"/>
        <v>F2</v>
      </c>
      <c r="M6" s="33" t="str">
        <f t="shared" si="3"/>
        <v>非設置</v>
      </c>
      <c r="N6" s="34" t="str">
        <f t="shared" si="3"/>
        <v>-</v>
      </c>
      <c r="O6" s="34">
        <f t="shared" si="3"/>
        <v>87.06</v>
      </c>
      <c r="P6" s="34">
        <f t="shared" si="3"/>
        <v>1.03</v>
      </c>
      <c r="Q6" s="34">
        <f t="shared" si="3"/>
        <v>95.53</v>
      </c>
      <c r="R6" s="34">
        <f t="shared" si="3"/>
        <v>1650</v>
      </c>
      <c r="S6" s="34">
        <f t="shared" si="3"/>
        <v>190228</v>
      </c>
      <c r="T6" s="34">
        <f t="shared" si="3"/>
        <v>86.05</v>
      </c>
      <c r="U6" s="34">
        <f t="shared" si="3"/>
        <v>2210.67</v>
      </c>
      <c r="V6" s="34">
        <f t="shared" si="3"/>
        <v>1966</v>
      </c>
      <c r="W6" s="34">
        <f t="shared" si="3"/>
        <v>0.52</v>
      </c>
      <c r="X6" s="34">
        <f t="shared" si="3"/>
        <v>3780.77</v>
      </c>
      <c r="Y6" s="35" t="str">
        <f>IF(Y7="",NA(),Y7)</f>
        <v>-</v>
      </c>
      <c r="Z6" s="35" t="str">
        <f t="shared" ref="Z6:AH6" si="4">IF(Z7="",NA(),Z7)</f>
        <v>-</v>
      </c>
      <c r="AA6" s="35" t="str">
        <f t="shared" si="4"/>
        <v>-</v>
      </c>
      <c r="AB6" s="35" t="str">
        <f t="shared" si="4"/>
        <v>-</v>
      </c>
      <c r="AC6" s="35">
        <f t="shared" si="4"/>
        <v>93.47</v>
      </c>
      <c r="AD6" s="35" t="str">
        <f t="shared" si="4"/>
        <v>-</v>
      </c>
      <c r="AE6" s="35" t="str">
        <f t="shared" si="4"/>
        <v>-</v>
      </c>
      <c r="AF6" s="35" t="str">
        <f t="shared" si="4"/>
        <v>-</v>
      </c>
      <c r="AG6" s="35" t="str">
        <f t="shared" si="4"/>
        <v>-</v>
      </c>
      <c r="AH6" s="35">
        <f t="shared" si="4"/>
        <v>103.6</v>
      </c>
      <c r="AI6" s="34" t="str">
        <f>IF(AI7="","",IF(AI7="-","【-】","【"&amp;SUBSTITUTE(TEXT(AI7,"#,##0.00"),"-","△")&amp;"】"))</f>
        <v>【102.97】</v>
      </c>
      <c r="AJ6" s="35" t="str">
        <f>IF(AJ7="",NA(),AJ7)</f>
        <v>-</v>
      </c>
      <c r="AK6" s="35" t="str">
        <f t="shared" ref="AK6:AS6" si="5">IF(AK7="",NA(),AK7)</f>
        <v>-</v>
      </c>
      <c r="AL6" s="35" t="str">
        <f t="shared" si="5"/>
        <v>-</v>
      </c>
      <c r="AM6" s="35" t="str">
        <f t="shared" si="5"/>
        <v>-</v>
      </c>
      <c r="AN6" s="35">
        <f t="shared" si="5"/>
        <v>31.96</v>
      </c>
      <c r="AO6" s="35" t="str">
        <f t="shared" si="5"/>
        <v>-</v>
      </c>
      <c r="AP6" s="35" t="str">
        <f t="shared" si="5"/>
        <v>-</v>
      </c>
      <c r="AQ6" s="35" t="str">
        <f t="shared" si="5"/>
        <v>-</v>
      </c>
      <c r="AR6" s="35" t="str">
        <f t="shared" si="5"/>
        <v>-</v>
      </c>
      <c r="AS6" s="35">
        <f t="shared" si="5"/>
        <v>193.99</v>
      </c>
      <c r="AT6" s="34" t="str">
        <f>IF(AT7="","",IF(AT7="-","【-】","【"&amp;SUBSTITUTE(TEXT(AT7,"#,##0.00"),"-","△")&amp;"】"))</f>
        <v>【165.48】</v>
      </c>
      <c r="AU6" s="35" t="str">
        <f>IF(AU7="",NA(),AU7)</f>
        <v>-</v>
      </c>
      <c r="AV6" s="35" t="str">
        <f t="shared" ref="AV6:BD6" si="6">IF(AV7="",NA(),AV7)</f>
        <v>-</v>
      </c>
      <c r="AW6" s="35" t="str">
        <f t="shared" si="6"/>
        <v>-</v>
      </c>
      <c r="AX6" s="35" t="str">
        <f t="shared" si="6"/>
        <v>-</v>
      </c>
      <c r="AY6" s="35">
        <f t="shared" si="6"/>
        <v>69.989999999999995</v>
      </c>
      <c r="AZ6" s="35" t="str">
        <f t="shared" si="6"/>
        <v>-</v>
      </c>
      <c r="BA6" s="35" t="str">
        <f t="shared" si="6"/>
        <v>-</v>
      </c>
      <c r="BB6" s="35" t="str">
        <f t="shared" si="6"/>
        <v>-</v>
      </c>
      <c r="BC6" s="35" t="str">
        <f t="shared" si="6"/>
        <v>-</v>
      </c>
      <c r="BD6" s="35">
        <f t="shared" si="6"/>
        <v>26.99</v>
      </c>
      <c r="BE6" s="34" t="str">
        <f>IF(BE7="","",IF(BE7="-","【-】","【"&amp;SUBSTITUTE(TEXT(BE7,"#,##0.00"),"-","△")&amp;"】"))</f>
        <v>【33.84】</v>
      </c>
      <c r="BF6" s="35" t="str">
        <f>IF(BF7="",NA(),BF7)</f>
        <v>-</v>
      </c>
      <c r="BG6" s="35" t="str">
        <f t="shared" ref="BG6:BO6" si="7">IF(BG7="",NA(),BG7)</f>
        <v>-</v>
      </c>
      <c r="BH6" s="35" t="str">
        <f t="shared" si="7"/>
        <v>-</v>
      </c>
      <c r="BI6" s="35" t="str">
        <f t="shared" si="7"/>
        <v>-</v>
      </c>
      <c r="BJ6" s="35">
        <f t="shared" si="7"/>
        <v>576.41</v>
      </c>
      <c r="BK6" s="35" t="str">
        <f t="shared" si="7"/>
        <v>-</v>
      </c>
      <c r="BL6" s="35" t="str">
        <f t="shared" si="7"/>
        <v>-</v>
      </c>
      <c r="BM6" s="35" t="str">
        <f t="shared" si="7"/>
        <v>-</v>
      </c>
      <c r="BN6" s="35" t="str">
        <f t="shared" si="7"/>
        <v>-</v>
      </c>
      <c r="BO6" s="35">
        <f t="shared" si="7"/>
        <v>826.83</v>
      </c>
      <c r="BP6" s="34" t="str">
        <f>IF(BP7="","",IF(BP7="-","【-】","【"&amp;SUBSTITUTE(TEXT(BP7,"#,##0.00"),"-","△")&amp;"】"))</f>
        <v>【765.47】</v>
      </c>
      <c r="BQ6" s="35" t="str">
        <f>IF(BQ7="",NA(),BQ7)</f>
        <v>-</v>
      </c>
      <c r="BR6" s="35" t="str">
        <f t="shared" ref="BR6:BZ6" si="8">IF(BR7="",NA(),BR7)</f>
        <v>-</v>
      </c>
      <c r="BS6" s="35" t="str">
        <f t="shared" si="8"/>
        <v>-</v>
      </c>
      <c r="BT6" s="35" t="str">
        <f t="shared" si="8"/>
        <v>-</v>
      </c>
      <c r="BU6" s="35">
        <f t="shared" si="8"/>
        <v>61.6</v>
      </c>
      <c r="BV6" s="35" t="str">
        <f t="shared" si="8"/>
        <v>-</v>
      </c>
      <c r="BW6" s="35" t="str">
        <f t="shared" si="8"/>
        <v>-</v>
      </c>
      <c r="BX6" s="35" t="str">
        <f t="shared" si="8"/>
        <v>-</v>
      </c>
      <c r="BY6" s="35" t="str">
        <f t="shared" si="8"/>
        <v>-</v>
      </c>
      <c r="BZ6" s="35">
        <f t="shared" si="8"/>
        <v>57.31</v>
      </c>
      <c r="CA6" s="34" t="str">
        <f>IF(CA7="","",IF(CA7="-","【-】","【"&amp;SUBSTITUTE(TEXT(CA7,"#,##0.00"),"-","△")&amp;"】"))</f>
        <v>【59.59】</v>
      </c>
      <c r="CB6" s="35" t="str">
        <f>IF(CB7="",NA(),CB7)</f>
        <v>-</v>
      </c>
      <c r="CC6" s="35" t="str">
        <f t="shared" ref="CC6:CK6" si="9">IF(CC7="",NA(),CC7)</f>
        <v>-</v>
      </c>
      <c r="CD6" s="35" t="str">
        <f t="shared" si="9"/>
        <v>-</v>
      </c>
      <c r="CE6" s="35" t="str">
        <f t="shared" si="9"/>
        <v>-</v>
      </c>
      <c r="CF6" s="35">
        <f t="shared" si="9"/>
        <v>170.37</v>
      </c>
      <c r="CG6" s="35" t="str">
        <f t="shared" si="9"/>
        <v>-</v>
      </c>
      <c r="CH6" s="35" t="str">
        <f t="shared" si="9"/>
        <v>-</v>
      </c>
      <c r="CI6" s="35" t="str">
        <f t="shared" si="9"/>
        <v>-</v>
      </c>
      <c r="CJ6" s="35" t="str">
        <f t="shared" si="9"/>
        <v>-</v>
      </c>
      <c r="CK6" s="35">
        <f t="shared" si="9"/>
        <v>273.52</v>
      </c>
      <c r="CL6" s="34" t="str">
        <f>IF(CL7="","",IF(CL7="-","【-】","【"&amp;SUBSTITUTE(TEXT(CL7,"#,##0.00"),"-","△")&amp;"】"))</f>
        <v>【257.86】</v>
      </c>
      <c r="CM6" s="35" t="str">
        <f>IF(CM7="",NA(),CM7)</f>
        <v>-</v>
      </c>
      <c r="CN6" s="35" t="str">
        <f t="shared" ref="CN6:CV6" si="10">IF(CN7="",NA(),CN7)</f>
        <v>-</v>
      </c>
      <c r="CO6" s="35" t="str">
        <f t="shared" si="10"/>
        <v>-</v>
      </c>
      <c r="CP6" s="35" t="str">
        <f t="shared" si="10"/>
        <v>-</v>
      </c>
      <c r="CQ6" s="35">
        <f t="shared" si="10"/>
        <v>81.25</v>
      </c>
      <c r="CR6" s="35" t="str">
        <f t="shared" si="10"/>
        <v>-</v>
      </c>
      <c r="CS6" s="35" t="str">
        <f t="shared" si="10"/>
        <v>-</v>
      </c>
      <c r="CT6" s="35" t="str">
        <f t="shared" si="10"/>
        <v>-</v>
      </c>
      <c r="CU6" s="35" t="str">
        <f t="shared" si="10"/>
        <v>-</v>
      </c>
      <c r="CV6" s="35">
        <f t="shared" si="10"/>
        <v>50.14</v>
      </c>
      <c r="CW6" s="34" t="str">
        <f>IF(CW7="","",IF(CW7="-","【-】","【"&amp;SUBSTITUTE(TEXT(CW7,"#,##0.00"),"-","△")&amp;"】"))</f>
        <v>【51.30】</v>
      </c>
      <c r="CX6" s="35" t="str">
        <f>IF(CX7="",NA(),CX7)</f>
        <v>-</v>
      </c>
      <c r="CY6" s="35" t="str">
        <f t="shared" ref="CY6:DG6" si="11">IF(CY7="",NA(),CY7)</f>
        <v>-</v>
      </c>
      <c r="CZ6" s="35" t="str">
        <f t="shared" si="11"/>
        <v>-</v>
      </c>
      <c r="DA6" s="35" t="str">
        <f t="shared" si="11"/>
        <v>-</v>
      </c>
      <c r="DB6" s="35">
        <f t="shared" si="11"/>
        <v>99.03</v>
      </c>
      <c r="DC6" s="35" t="str">
        <f t="shared" si="11"/>
        <v>-</v>
      </c>
      <c r="DD6" s="35" t="str">
        <f t="shared" si="11"/>
        <v>-</v>
      </c>
      <c r="DE6" s="35" t="str">
        <f t="shared" si="11"/>
        <v>-</v>
      </c>
      <c r="DF6" s="35" t="str">
        <f t="shared" si="11"/>
        <v>-</v>
      </c>
      <c r="DG6" s="35">
        <f t="shared" si="11"/>
        <v>84.98</v>
      </c>
      <c r="DH6" s="34" t="str">
        <f>IF(DH7="","",IF(DH7="-","【-】","【"&amp;SUBSTITUTE(TEXT(DH7,"#,##0.00"),"-","△")&amp;"】"))</f>
        <v>【86.22】</v>
      </c>
      <c r="DI6" s="35" t="str">
        <f>IF(DI7="",NA(),DI7)</f>
        <v>-</v>
      </c>
      <c r="DJ6" s="35" t="str">
        <f t="shared" ref="DJ6:DR6" si="12">IF(DJ7="",NA(),DJ7)</f>
        <v>-</v>
      </c>
      <c r="DK6" s="35" t="str">
        <f t="shared" si="12"/>
        <v>-</v>
      </c>
      <c r="DL6" s="35" t="str">
        <f t="shared" si="12"/>
        <v>-</v>
      </c>
      <c r="DM6" s="35">
        <f t="shared" si="12"/>
        <v>6.27</v>
      </c>
      <c r="DN6" s="35" t="str">
        <f t="shared" si="12"/>
        <v>-</v>
      </c>
      <c r="DO6" s="35" t="str">
        <f t="shared" si="12"/>
        <v>-</v>
      </c>
      <c r="DP6" s="35" t="str">
        <f t="shared" si="12"/>
        <v>-</v>
      </c>
      <c r="DQ6" s="35" t="str">
        <f t="shared" si="12"/>
        <v>-</v>
      </c>
      <c r="DR6" s="35">
        <f t="shared" si="12"/>
        <v>23.06</v>
      </c>
      <c r="DS6" s="34" t="str">
        <f>IF(DS7="","",IF(DS7="-","【-】","【"&amp;SUBSTITUTE(TEXT(DS7,"#,##0.00"),"-","△")&amp;"】"))</f>
        <v>【24.97】</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4">
        <f t="shared" si="13"/>
        <v>0</v>
      </c>
      <c r="ED6" s="34" t="str">
        <f>IF(ED7="","",IF(ED7="-","【-】","【"&amp;SUBSTITUTE(TEXT(ED7,"#,##0.00"),"-","△")&amp;"】"))</f>
        <v>【0.00】</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0.02</v>
      </c>
      <c r="EO6" s="34" t="str">
        <f>IF(EO7="","",IF(EO7="-","【-】","【"&amp;SUBSTITUTE(TEXT(EO7,"#,##0.00"),"-","△")&amp;"】"))</f>
        <v>【0.02】</v>
      </c>
    </row>
    <row r="7" spans="1:148" s="36" customFormat="1" x14ac:dyDescent="0.15">
      <c r="A7" s="28"/>
      <c r="B7" s="37">
        <v>2019</v>
      </c>
      <c r="C7" s="37">
        <v>232122</v>
      </c>
      <c r="D7" s="37">
        <v>46</v>
      </c>
      <c r="E7" s="37">
        <v>17</v>
      </c>
      <c r="F7" s="37">
        <v>5</v>
      </c>
      <c r="G7" s="37">
        <v>0</v>
      </c>
      <c r="H7" s="37" t="s">
        <v>96</v>
      </c>
      <c r="I7" s="37" t="s">
        <v>97</v>
      </c>
      <c r="J7" s="37" t="s">
        <v>98</v>
      </c>
      <c r="K7" s="37" t="s">
        <v>99</v>
      </c>
      <c r="L7" s="37" t="s">
        <v>100</v>
      </c>
      <c r="M7" s="37" t="s">
        <v>101</v>
      </c>
      <c r="N7" s="38" t="s">
        <v>102</v>
      </c>
      <c r="O7" s="38">
        <v>87.06</v>
      </c>
      <c r="P7" s="38">
        <v>1.03</v>
      </c>
      <c r="Q7" s="38">
        <v>95.53</v>
      </c>
      <c r="R7" s="38">
        <v>1650</v>
      </c>
      <c r="S7" s="38">
        <v>190228</v>
      </c>
      <c r="T7" s="38">
        <v>86.05</v>
      </c>
      <c r="U7" s="38">
        <v>2210.67</v>
      </c>
      <c r="V7" s="38">
        <v>1966</v>
      </c>
      <c r="W7" s="38">
        <v>0.52</v>
      </c>
      <c r="X7" s="38">
        <v>3780.77</v>
      </c>
      <c r="Y7" s="38" t="s">
        <v>102</v>
      </c>
      <c r="Z7" s="38" t="s">
        <v>102</v>
      </c>
      <c r="AA7" s="38" t="s">
        <v>102</v>
      </c>
      <c r="AB7" s="38" t="s">
        <v>102</v>
      </c>
      <c r="AC7" s="38">
        <v>93.47</v>
      </c>
      <c r="AD7" s="38" t="s">
        <v>102</v>
      </c>
      <c r="AE7" s="38" t="s">
        <v>102</v>
      </c>
      <c r="AF7" s="38" t="s">
        <v>102</v>
      </c>
      <c r="AG7" s="38" t="s">
        <v>102</v>
      </c>
      <c r="AH7" s="38">
        <v>103.6</v>
      </c>
      <c r="AI7" s="38">
        <v>102.97</v>
      </c>
      <c r="AJ7" s="38" t="s">
        <v>102</v>
      </c>
      <c r="AK7" s="38" t="s">
        <v>102</v>
      </c>
      <c r="AL7" s="38" t="s">
        <v>102</v>
      </c>
      <c r="AM7" s="38" t="s">
        <v>102</v>
      </c>
      <c r="AN7" s="38">
        <v>31.96</v>
      </c>
      <c r="AO7" s="38" t="s">
        <v>102</v>
      </c>
      <c r="AP7" s="38" t="s">
        <v>102</v>
      </c>
      <c r="AQ7" s="38" t="s">
        <v>102</v>
      </c>
      <c r="AR7" s="38" t="s">
        <v>102</v>
      </c>
      <c r="AS7" s="38">
        <v>193.99</v>
      </c>
      <c r="AT7" s="38">
        <v>165.48</v>
      </c>
      <c r="AU7" s="38" t="s">
        <v>102</v>
      </c>
      <c r="AV7" s="38" t="s">
        <v>102</v>
      </c>
      <c r="AW7" s="38" t="s">
        <v>102</v>
      </c>
      <c r="AX7" s="38" t="s">
        <v>102</v>
      </c>
      <c r="AY7" s="38">
        <v>69.989999999999995</v>
      </c>
      <c r="AZ7" s="38" t="s">
        <v>102</v>
      </c>
      <c r="BA7" s="38" t="s">
        <v>102</v>
      </c>
      <c r="BB7" s="38" t="s">
        <v>102</v>
      </c>
      <c r="BC7" s="38" t="s">
        <v>102</v>
      </c>
      <c r="BD7" s="38">
        <v>26.99</v>
      </c>
      <c r="BE7" s="38">
        <v>33.840000000000003</v>
      </c>
      <c r="BF7" s="38" t="s">
        <v>102</v>
      </c>
      <c r="BG7" s="38" t="s">
        <v>102</v>
      </c>
      <c r="BH7" s="38" t="s">
        <v>102</v>
      </c>
      <c r="BI7" s="38" t="s">
        <v>102</v>
      </c>
      <c r="BJ7" s="38">
        <v>576.41</v>
      </c>
      <c r="BK7" s="38" t="s">
        <v>102</v>
      </c>
      <c r="BL7" s="38" t="s">
        <v>102</v>
      </c>
      <c r="BM7" s="38" t="s">
        <v>102</v>
      </c>
      <c r="BN7" s="38" t="s">
        <v>102</v>
      </c>
      <c r="BO7" s="38">
        <v>826.83</v>
      </c>
      <c r="BP7" s="38">
        <v>765.47</v>
      </c>
      <c r="BQ7" s="38" t="s">
        <v>102</v>
      </c>
      <c r="BR7" s="38" t="s">
        <v>102</v>
      </c>
      <c r="BS7" s="38" t="s">
        <v>102</v>
      </c>
      <c r="BT7" s="38" t="s">
        <v>102</v>
      </c>
      <c r="BU7" s="38">
        <v>61.6</v>
      </c>
      <c r="BV7" s="38" t="s">
        <v>102</v>
      </c>
      <c r="BW7" s="38" t="s">
        <v>102</v>
      </c>
      <c r="BX7" s="38" t="s">
        <v>102</v>
      </c>
      <c r="BY7" s="38" t="s">
        <v>102</v>
      </c>
      <c r="BZ7" s="38">
        <v>57.31</v>
      </c>
      <c r="CA7" s="38">
        <v>59.59</v>
      </c>
      <c r="CB7" s="38" t="s">
        <v>102</v>
      </c>
      <c r="CC7" s="38" t="s">
        <v>102</v>
      </c>
      <c r="CD7" s="38" t="s">
        <v>102</v>
      </c>
      <c r="CE7" s="38" t="s">
        <v>102</v>
      </c>
      <c r="CF7" s="38">
        <v>170.37</v>
      </c>
      <c r="CG7" s="38" t="s">
        <v>102</v>
      </c>
      <c r="CH7" s="38" t="s">
        <v>102</v>
      </c>
      <c r="CI7" s="38" t="s">
        <v>102</v>
      </c>
      <c r="CJ7" s="38" t="s">
        <v>102</v>
      </c>
      <c r="CK7" s="38">
        <v>273.52</v>
      </c>
      <c r="CL7" s="38">
        <v>257.86</v>
      </c>
      <c r="CM7" s="38" t="s">
        <v>102</v>
      </c>
      <c r="CN7" s="38" t="s">
        <v>102</v>
      </c>
      <c r="CO7" s="38" t="s">
        <v>102</v>
      </c>
      <c r="CP7" s="38" t="s">
        <v>102</v>
      </c>
      <c r="CQ7" s="38">
        <v>81.25</v>
      </c>
      <c r="CR7" s="38" t="s">
        <v>102</v>
      </c>
      <c r="CS7" s="38" t="s">
        <v>102</v>
      </c>
      <c r="CT7" s="38" t="s">
        <v>102</v>
      </c>
      <c r="CU7" s="38" t="s">
        <v>102</v>
      </c>
      <c r="CV7" s="38">
        <v>50.14</v>
      </c>
      <c r="CW7" s="38">
        <v>51.3</v>
      </c>
      <c r="CX7" s="38" t="s">
        <v>102</v>
      </c>
      <c r="CY7" s="38" t="s">
        <v>102</v>
      </c>
      <c r="CZ7" s="38" t="s">
        <v>102</v>
      </c>
      <c r="DA7" s="38" t="s">
        <v>102</v>
      </c>
      <c r="DB7" s="38">
        <v>99.03</v>
      </c>
      <c r="DC7" s="38" t="s">
        <v>102</v>
      </c>
      <c r="DD7" s="38" t="s">
        <v>102</v>
      </c>
      <c r="DE7" s="38" t="s">
        <v>102</v>
      </c>
      <c r="DF7" s="38" t="s">
        <v>102</v>
      </c>
      <c r="DG7" s="38">
        <v>84.98</v>
      </c>
      <c r="DH7" s="38">
        <v>86.22</v>
      </c>
      <c r="DI7" s="38" t="s">
        <v>102</v>
      </c>
      <c r="DJ7" s="38" t="s">
        <v>102</v>
      </c>
      <c r="DK7" s="38" t="s">
        <v>102</v>
      </c>
      <c r="DL7" s="38" t="s">
        <v>102</v>
      </c>
      <c r="DM7" s="38">
        <v>6.27</v>
      </c>
      <c r="DN7" s="38" t="s">
        <v>102</v>
      </c>
      <c r="DO7" s="38" t="s">
        <v>102</v>
      </c>
      <c r="DP7" s="38" t="s">
        <v>102</v>
      </c>
      <c r="DQ7" s="38" t="s">
        <v>102</v>
      </c>
      <c r="DR7" s="38">
        <v>23.06</v>
      </c>
      <c r="DS7" s="38">
        <v>24.97</v>
      </c>
      <c r="DT7" s="38" t="s">
        <v>102</v>
      </c>
      <c r="DU7" s="38" t="s">
        <v>102</v>
      </c>
      <c r="DV7" s="38" t="s">
        <v>102</v>
      </c>
      <c r="DW7" s="38" t="s">
        <v>102</v>
      </c>
      <c r="DX7" s="38">
        <v>0</v>
      </c>
      <c r="DY7" s="38" t="s">
        <v>102</v>
      </c>
      <c r="DZ7" s="38" t="s">
        <v>102</v>
      </c>
      <c r="EA7" s="38" t="s">
        <v>102</v>
      </c>
      <c r="EB7" s="38" t="s">
        <v>102</v>
      </c>
      <c r="EC7" s="38">
        <v>0</v>
      </c>
      <c r="ED7" s="38">
        <v>0</v>
      </c>
      <c r="EE7" s="38" t="s">
        <v>102</v>
      </c>
      <c r="EF7" s="38" t="s">
        <v>102</v>
      </c>
      <c r="EG7" s="38" t="s">
        <v>102</v>
      </c>
      <c r="EH7" s="38" t="s">
        <v>102</v>
      </c>
      <c r="EI7" s="38">
        <v>0</v>
      </c>
      <c r="EJ7" s="38" t="s">
        <v>102</v>
      </c>
      <c r="EK7" s="38" t="s">
        <v>102</v>
      </c>
      <c r="EL7" s="38" t="s">
        <v>102</v>
      </c>
      <c r="EM7" s="38" t="s">
        <v>102</v>
      </c>
      <c r="EN7" s="38">
        <v>0.02</v>
      </c>
      <c r="EO7" s="38">
        <v>0.02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110</v>
      </c>
      <c r="D13" t="s">
        <v>111</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2021-01-25T06:08:50Z</cp:lastPrinted>
  <dcterms:created xsi:type="dcterms:W3CDTF">2020-12-04T02:36:58Z</dcterms:created>
  <dcterms:modified xsi:type="dcterms:W3CDTF">2021-02-22T02:32:58Z</dcterms:modified>
  <cp:category/>
</cp:coreProperties>
</file>