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2\00作業用\02☆☆HP公表データ\09駐車場\"/>
    </mc:Choice>
  </mc:AlternateContent>
  <workbookProtection workbookAlgorithmName="SHA-512" workbookHashValue="0ZBliI05c4jDzcnWQ43AHoj5qVL/AzSzIxkLycTUmcp2RC32fpDvUVXly+yOujKDlxy3yvvpwRgERgAlqIkApA==" workbookSaltValue="5sWxPSbuvZkSgHEJgk8LoA==" workbookSpinCount="100000" lockStructure="1"/>
  <bookViews>
    <workbookView xWindow="0" yWindow="0" windowWidth="20490" windowHeight="753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GQ51" i="4"/>
  <c r="LH30" i="4"/>
  <c r="LT76" i="4"/>
  <c r="IE76" i="4"/>
  <c r="BZ51" i="4"/>
  <c r="GQ30" i="4"/>
  <c r="BZ30" i="4"/>
  <c r="BG30" i="4"/>
  <c r="BG51" i="4"/>
  <c r="FX30" i="4"/>
  <c r="AV76" i="4"/>
  <c r="KO51" i="4"/>
  <c r="LE76" i="4"/>
  <c r="FX51" i="4"/>
  <c r="KO30" i="4"/>
  <c r="HP76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EL30" i="4"/>
  <c r="GL76" i="4"/>
  <c r="U51" i="4"/>
  <c r="U30" i="4"/>
  <c r="JC51" i="4"/>
</calcChain>
</file>

<file path=xl/sharedStrings.xml><?xml version="1.0" encoding="utf-8"?>
<sst xmlns="http://schemas.openxmlformats.org/spreadsheetml/2006/main" count="278" uniqueCount="126">
  <si>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</si>
  <si>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</si>
  <si>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</si>
  <si>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</si>
  <si>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</si>
  <si>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</si>
  <si>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</si>
  <si>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</si>
  <si>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</si>
  <si>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</si>
  <si>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</si>
  <si>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</si>
  <si>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</si>
  <si>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</si>
  <si>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</si>
  <si>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</si>
  <si>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</si>
  <si>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</si>
  <si>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</si>
  <si>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</si>
  <si>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</si>
  <si>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</si>
  <si>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</si>
  <si>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</si>
  <si>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</si>
  <si>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</si>
  <si>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</si>
  <si>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</si>
  <si>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</si>
  <si>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</si>
  <si>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</si>
  <si>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</si>
  <si>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</si>
  <si>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</si>
  <si>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</si>
  <si>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</si>
  <si>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</si>
  <si>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</si>
  <si>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</si>
  <si>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</si>
  <si>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</si>
  <si>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</si>
  <si>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</si>
  <si>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</si>
  <si>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</si>
  <si>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</si>
  <si>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</si>
  <si>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</si>
  <si>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</si>
  <si>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</si>
  <si>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</si>
  <si>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</si>
  <si>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</si>
  <si>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</si>
  <si>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</si>
  <si>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</si>
  <si>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</si>
  <si>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</si>
  <si>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</si>
  <si>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</si>
  <si>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</si>
  <si>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</si>
  <si>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</si>
  <si>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</si>
  <si>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</si>
  <si>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</si>
  <si>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</si>
  <si>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</si>
  <si>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</si>
  <si>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</si>
  <si>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</si>
  <si>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</si>
  <si>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</si>
  <si>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</si>
  <si>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</si>
  <si>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</si>
  <si>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</si>
  <si>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</si>
  <si>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</si>
  <si>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</si>
  <si>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</si>
  <si>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</si>
  <si>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</si>
  <si>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</si>
  <si>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</si>
  <si>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</si>
  <si>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</si>
  <si>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</si>
  <si>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</si>
  <si>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</si>
  <si>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</si>
  <si>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</si>
  <si>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</si>
  <si>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</si>
  <si>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</si>
  <si>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</si>
  <si>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</si>
  <si>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</si>
  <si>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</si>
  <si>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</si>
  <si>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</si>
  <si>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</si>
  <si>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</si>
  <si>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</si>
  <si>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</si>
  <si>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安城駅西駐車場（東棟）</t>
  </si>
  <si>
    <t>法非適用</t>
  </si>
  <si>
    <t>駐車場整備事業</t>
  </si>
  <si>
    <t>-</t>
  </si>
  <si>
    <t>Ａ１Ｂ１</t>
  </si>
  <si>
    <t>非設置</t>
  </si>
  <si>
    <t>該当数値なし</t>
  </si>
  <si>
    <t>届出駐車場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</si>
  <si>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</si>
  <si>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</si>
  <si>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</si>
  <si>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</si>
  <si>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</si>
  <si>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</si>
  <si>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</si>
  <si>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</si>
  <si>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</si>
  <si>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駐車場の規模が大きく、パーク＆ライド利用や近隣商店利用が目的の利用者が多く、平均より収益性が高い。①収益的収支比率について、H29、H30は平均値を下回っているが、数値は100％以上で他会計補助金等に頼ることなく健全経営を続けている。④売上高GOP比率及び⑤EBITDAについては平均値を上回り、増加傾向で収益性はある。なお、H28からH30にかけて修繕や機器の更新により総費用が多かったため、各数値は減少している。</t>
    <rPh sb="70" eb="73">
      <t>ヘイキンチ</t>
    </rPh>
    <rPh sb="74" eb="76">
      <t>シタマワ</t>
    </rPh>
    <rPh sb="82" eb="84">
      <t>スウチ</t>
    </rPh>
    <rPh sb="89" eb="91">
      <t>イジョウ</t>
    </rPh>
    <rPh sb="92" eb="93">
      <t>タ</t>
    </rPh>
    <rPh sb="93" eb="99">
      <t>カイケイホジョキントウ</t>
    </rPh>
    <rPh sb="100" eb="101">
      <t>タヨ</t>
    </rPh>
    <rPh sb="106" eb="110">
      <t>ケンゼンケイエイ</t>
    </rPh>
    <rPh sb="111" eb="112">
      <t>ツヅ</t>
    </rPh>
    <rPh sb="140" eb="143">
      <t>ヘイキンチ</t>
    </rPh>
    <rPh sb="144" eb="146">
      <t>ウワマワ</t>
    </rPh>
    <rPh sb="148" eb="150">
      <t>ゾウカ</t>
    </rPh>
    <rPh sb="150" eb="152">
      <t>ケイコウ</t>
    </rPh>
    <rPh sb="153" eb="156">
      <t>シュウエキセイ</t>
    </rPh>
    <rPh sb="175" eb="177">
      <t>シュウゼン</t>
    </rPh>
    <rPh sb="178" eb="180">
      <t>キキ</t>
    </rPh>
    <rPh sb="181" eb="183">
      <t>コウシン</t>
    </rPh>
    <rPh sb="186" eb="187">
      <t>ソウ</t>
    </rPh>
    <rPh sb="187" eb="189">
      <t>ヒヨウ</t>
    </rPh>
    <rPh sb="190" eb="191">
      <t>オオ</t>
    </rPh>
    <rPh sb="197" eb="198">
      <t>カク</t>
    </rPh>
    <rPh sb="198" eb="200">
      <t>スウチ</t>
    </rPh>
    <rPh sb="201" eb="203">
      <t>ゲンショウ</t>
    </rPh>
    <phoneticPr fontId="5"/>
  </si>
  <si>
    <t xml:space="preserve">⑩企業債残高対料金収入比率について、H24に壁面工事を行った際に企業債を発行し、償還計画に基づき計画的な地方債償還を行いR4に償還を完了する予定で、以降は良好な経営が期待できる。また、地方公営企業法を適用していないため、⑥有形固定資産減価償却率、⑨累積欠損金比率について「該当なし」となっている。なお、細かな施設の更新や修繕は今後必要に応じて行っていく。
</t>
    <rPh sb="22" eb="24">
      <t>ヘキメン</t>
    </rPh>
    <rPh sb="30" eb="31">
      <t>サイ</t>
    </rPh>
    <rPh sb="32" eb="34">
      <t>キギョウ</t>
    </rPh>
    <rPh sb="66" eb="68">
      <t>カンリョウ</t>
    </rPh>
    <rPh sb="74" eb="76">
      <t>イコウ</t>
    </rPh>
    <rPh sb="77" eb="79">
      <t>リョウコウ</t>
    </rPh>
    <rPh sb="80" eb="82">
      <t>ケイエイ</t>
    </rPh>
    <rPh sb="83" eb="85">
      <t>キタイ</t>
    </rPh>
    <rPh sb="121" eb="122">
      <t>リツ</t>
    </rPh>
    <phoneticPr fontId="5"/>
  </si>
  <si>
    <t>時間貸・定期貸併用駐車場であるため、１台あたりの駐車時間が長く、１日の平均台数が少ない状況となっている。⑪稼働率について、平均値と比べ低くなっているが、90％程度で推移している。市主要駅が周辺にあり、利用者の傾向として通勤等によるパーク＆ライドが目的であるため、駐車場としてのニーズはあると考えられる。</t>
    <phoneticPr fontId="5"/>
  </si>
  <si>
    <t>収益等は平均値より低い部分が見受けられるものの、他会計補助金等に頼ることなく概ね黒字経営を続けられている。本駐車場は、本市が管理する中で最も規模が大きく、高い収益性がある。稼働率は平均を下回るが、パーク＆ライドによる長時間利用を目的としているためであり、需要が多いため、今後も継続して経営していく必要がある。
経営戦略については令和2年度に策定予定である。</t>
    <rPh sb="164" eb="166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</si>
</sst>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355.1</c:v>
                </c:pt>
                <c:pt idx="1">
                  <c:v>207.8</c:v>
                </c:pt>
                <c:pt idx="2">
                  <c:v>159.80000000000001</c:v>
                </c:pt>
                <c:pt idx="3">
                  <c:v>191.5</c:v>
                </c:pt>
                <c:pt idx="4">
                  <c:v>329.8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B-47FD-AF56-90FBE86C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B-47FD-AF56-90FBE86C8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7.2</c:v>
                </c:pt>
                <c:pt idx="1">
                  <c:v>5.9</c:v>
                </c:pt>
                <c:pt idx="2">
                  <c:v>2.4</c:v>
                </c:pt>
                <c:pt idx="3">
                  <c:v>1.3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2-48B1-A264-3407D7A3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8B1-A264-3407D7A3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5E3-4207-AA9E-D8E0AF7B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3-4207-AA9E-D8E0AF7B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B40-469C-9B2A-C7711DA1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0-469C-9B2A-C7711DA16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4-4832-8D61-544DF21B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4-4832-8D61-544DF21B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F-4C24-B693-16D361ED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F-4C24-B693-16D361ED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73.900000000000006</c:v>
                </c:pt>
                <c:pt idx="2">
                  <c:v>86.4</c:v>
                </c:pt>
                <c:pt idx="3">
                  <c:v>96.2</c:v>
                </c:pt>
                <c:pt idx="4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76C-B002-1E82ED99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B-476C-B002-1E82ED99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72.599999999999994</c:v>
                </c:pt>
                <c:pt idx="1">
                  <c:v>52.9</c:v>
                </c:pt>
                <c:pt idx="2">
                  <c:v>38.4</c:v>
                </c:pt>
                <c:pt idx="3">
                  <c:v>48.7</c:v>
                </c:pt>
                <c:pt idx="4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9-45E8-8D35-57F2925D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9-45E8-8D35-57F2925D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55815</c:v>
                </c:pt>
                <c:pt idx="1">
                  <c:v>42015</c:v>
                </c:pt>
                <c:pt idx="2">
                  <c:v>31544</c:v>
                </c:pt>
                <c:pt idx="3">
                  <c:v>43547</c:v>
                </c:pt>
                <c:pt idx="4">
                  <c:v>59312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5-45C1-A1FA-FB8DECCF4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5-45C1-A1FA-FB8DECCF4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愛知県安城市　安城駅西駐車場（東棟）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Ａ１Ｂ１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10604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112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立体式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391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355.1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207.8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159.80000000000001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191.5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329.8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70.3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73.900000000000006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86.4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96.2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89.8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218.5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151.19999999999999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212.4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243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218.2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138.9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139.69999999999999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139.30000000000001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135.30000000000001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127.7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72.599999999999994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52.9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38.4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48.7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70.599999999999994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55815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42015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31544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43547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59312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46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39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25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11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33.200000000000003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29.2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30.4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5.8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31888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13314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28825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26838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287830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2022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7.2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5.9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2.4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1.3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0.4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239.6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224.1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152.5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1239.2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NkS2mi6XPiw2LMDDa6LIVSXEgV/k7Z47Rt1vXwvqG+/IzNH2AY9F+a73kVOqx/JvXg/iSdUOuEvVOrLUXQftjQ==" saltValue="bVpKqmuCREg5xuFHSCUt7Q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2019</v>
      </c>
      <c r="C6" s="60">
        <f t="shared" ref="C6:X6" si="1">C8</f>
        <v>232122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愛知県安城市</v>
      </c>
      <c r="I6" s="60" t="str">
        <f t="shared" si="1"/>
        <v>安城駅西駐車場（東棟）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26</v>
      </c>
      <c r="S6" s="62" t="str">
        <f t="shared" si="1"/>
        <v>駅</v>
      </c>
      <c r="T6" s="62" t="str">
        <f t="shared" si="1"/>
        <v>無</v>
      </c>
      <c r="U6" s="63">
        <f t="shared" si="1"/>
        <v>10604</v>
      </c>
      <c r="V6" s="63">
        <f t="shared" si="1"/>
        <v>391</v>
      </c>
      <c r="W6" s="63">
        <f t="shared" si="1"/>
        <v>200</v>
      </c>
      <c r="X6" s="62" t="str">
        <f t="shared" si="1"/>
        <v>代行制</v>
      </c>
      <c r="Y6" s="64">
        <f>IF(Y8="-",NA(),Y8)</f>
        <v>355.1</v>
      </c>
      <c r="Z6" s="64">
        <f t="shared" ref="Z6:AH6" si="2">IF(Z8="-",NA(),Z8)</f>
        <v>207.8</v>
      </c>
      <c r="AA6" s="64">
        <f t="shared" si="2"/>
        <v>159.80000000000001</v>
      </c>
      <c r="AB6" s="64">
        <f t="shared" si="2"/>
        <v>191.5</v>
      </c>
      <c r="AC6" s="64">
        <f t="shared" si="2"/>
        <v>329.8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72.599999999999994</v>
      </c>
      <c r="BG6" s="64">
        <f t="shared" ref="BG6:BO6" si="5">IF(BG8="-",NA(),BG8)</f>
        <v>52.9</v>
      </c>
      <c r="BH6" s="64">
        <f t="shared" si="5"/>
        <v>38.4</v>
      </c>
      <c r="BI6" s="64">
        <f t="shared" si="5"/>
        <v>48.7</v>
      </c>
      <c r="BJ6" s="64">
        <f t="shared" si="5"/>
        <v>70.599999999999994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55815</v>
      </c>
      <c r="BR6" s="65">
        <f t="shared" ref="BR6:BZ6" si="6">IF(BR8="-",NA(),BR8)</f>
        <v>42015</v>
      </c>
      <c r="BS6" s="65">
        <f t="shared" si="6"/>
        <v>31544</v>
      </c>
      <c r="BT6" s="65">
        <f t="shared" si="6"/>
        <v>43547</v>
      </c>
      <c r="BU6" s="65">
        <f t="shared" si="6"/>
        <v>59312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287830</v>
      </c>
      <c r="CN6" s="63">
        <f t="shared" si="7"/>
        <v>2022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7.2</v>
      </c>
      <c r="DA6" s="64">
        <f t="shared" ref="DA6:DI6" si="8">IF(DA8="-",NA(),DA8)</f>
        <v>5.9</v>
      </c>
      <c r="DB6" s="64">
        <f t="shared" si="8"/>
        <v>2.4</v>
      </c>
      <c r="DC6" s="64">
        <f t="shared" si="8"/>
        <v>1.3</v>
      </c>
      <c r="DD6" s="64">
        <f t="shared" si="8"/>
        <v>0.4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70.3</v>
      </c>
      <c r="DL6" s="64">
        <f t="shared" ref="DL6:DT6" si="9">IF(DL8="-",NA(),DL8)</f>
        <v>73.900000000000006</v>
      </c>
      <c r="DM6" s="64">
        <f t="shared" si="9"/>
        <v>86.4</v>
      </c>
      <c r="DN6" s="64">
        <f t="shared" si="9"/>
        <v>96.2</v>
      </c>
      <c r="DO6" s="64">
        <f t="shared" si="9"/>
        <v>89.8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102</v>
      </c>
      <c r="B7" s="60">
        <f t="shared" ref="B7:X7" si="10">B8</f>
        <v>2019</v>
      </c>
      <c r="C7" s="60">
        <f t="shared" si="10"/>
        <v>232122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愛知県　安城市</v>
      </c>
      <c r="I7" s="60" t="str">
        <f t="shared" si="10"/>
        <v>安城駅西駐車場（東棟）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26</v>
      </c>
      <c r="S7" s="62" t="str">
        <f t="shared" si="10"/>
        <v>駅</v>
      </c>
      <c r="T7" s="62" t="str">
        <f t="shared" si="10"/>
        <v>無</v>
      </c>
      <c r="U7" s="63">
        <f t="shared" si="10"/>
        <v>10604</v>
      </c>
      <c r="V7" s="63">
        <f t="shared" si="10"/>
        <v>391</v>
      </c>
      <c r="W7" s="63">
        <f t="shared" si="10"/>
        <v>200</v>
      </c>
      <c r="X7" s="62" t="str">
        <f t="shared" si="10"/>
        <v>代行制</v>
      </c>
      <c r="Y7" s="64">
        <f>Y8</f>
        <v>355.1</v>
      </c>
      <c r="Z7" s="64">
        <f t="shared" ref="Z7:AH7" si="11">Z8</f>
        <v>207.8</v>
      </c>
      <c r="AA7" s="64">
        <f t="shared" si="11"/>
        <v>159.80000000000001</v>
      </c>
      <c r="AB7" s="64">
        <f t="shared" si="11"/>
        <v>191.5</v>
      </c>
      <c r="AC7" s="64">
        <f t="shared" si="11"/>
        <v>329.8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72.599999999999994</v>
      </c>
      <c r="BG7" s="64">
        <f t="shared" ref="BG7:BO7" si="14">BG8</f>
        <v>52.9</v>
      </c>
      <c r="BH7" s="64">
        <f t="shared" si="14"/>
        <v>38.4</v>
      </c>
      <c r="BI7" s="64">
        <f t="shared" si="14"/>
        <v>48.7</v>
      </c>
      <c r="BJ7" s="64">
        <f t="shared" si="14"/>
        <v>70.599999999999994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55815</v>
      </c>
      <c r="BR7" s="65">
        <f t="shared" ref="BR7:BZ7" si="15">BR8</f>
        <v>42015</v>
      </c>
      <c r="BS7" s="65">
        <f t="shared" si="15"/>
        <v>31544</v>
      </c>
      <c r="BT7" s="65">
        <f t="shared" si="15"/>
        <v>43547</v>
      </c>
      <c r="BU7" s="65">
        <f t="shared" si="15"/>
        <v>59312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287830</v>
      </c>
      <c r="CN7" s="63">
        <f>CN8</f>
        <v>2022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101</v>
      </c>
      <c r="CY7" s="61"/>
      <c r="CZ7" s="64">
        <f>CZ8</f>
        <v>7.2</v>
      </c>
      <c r="DA7" s="64">
        <f t="shared" ref="DA7:DI7" si="16">DA8</f>
        <v>5.9</v>
      </c>
      <c r="DB7" s="64">
        <f t="shared" si="16"/>
        <v>2.4</v>
      </c>
      <c r="DC7" s="64">
        <f t="shared" si="16"/>
        <v>1.3</v>
      </c>
      <c r="DD7" s="64">
        <f t="shared" si="16"/>
        <v>0.4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70.3</v>
      </c>
      <c r="DL7" s="64">
        <f t="shared" ref="DL7:DT7" si="17">DL8</f>
        <v>73.900000000000006</v>
      </c>
      <c r="DM7" s="64">
        <f t="shared" si="17"/>
        <v>86.4</v>
      </c>
      <c r="DN7" s="64">
        <f t="shared" si="17"/>
        <v>96.2</v>
      </c>
      <c r="DO7" s="64">
        <f t="shared" si="17"/>
        <v>89.8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232122</v>
      </c>
      <c r="D8" s="67">
        <v>47</v>
      </c>
      <c r="E8" s="67">
        <v>14</v>
      </c>
      <c r="F8" s="67">
        <v>0</v>
      </c>
      <c r="G8" s="67">
        <v>11</v>
      </c>
      <c r="H8" s="67" t="s">
        <v>104</v>
      </c>
      <c r="I8" s="67" t="s">
        <v>105</v>
      </c>
      <c r="J8" s="67" t="s">
        <v>106</v>
      </c>
      <c r="K8" s="67" t="s">
        <v>107</v>
      </c>
      <c r="L8" s="67" t="s">
        <v>108</v>
      </c>
      <c r="M8" s="67" t="s">
        <v>109</v>
      </c>
      <c r="N8" s="67" t="s">
        <v>110</v>
      </c>
      <c r="O8" s="68" t="s">
        <v>111</v>
      </c>
      <c r="P8" s="69" t="s">
        <v>112</v>
      </c>
      <c r="Q8" s="69" t="s">
        <v>113</v>
      </c>
      <c r="R8" s="70">
        <v>26</v>
      </c>
      <c r="S8" s="69" t="s">
        <v>114</v>
      </c>
      <c r="T8" s="69" t="s">
        <v>115</v>
      </c>
      <c r="U8" s="70">
        <v>10604</v>
      </c>
      <c r="V8" s="70">
        <v>391</v>
      </c>
      <c r="W8" s="70">
        <v>200</v>
      </c>
      <c r="X8" s="69" t="s">
        <v>116</v>
      </c>
      <c r="Y8" s="71">
        <v>355.1</v>
      </c>
      <c r="Z8" s="71">
        <v>207.8</v>
      </c>
      <c r="AA8" s="71">
        <v>159.80000000000001</v>
      </c>
      <c r="AB8" s="71">
        <v>191.5</v>
      </c>
      <c r="AC8" s="71">
        <v>329.8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72.599999999999994</v>
      </c>
      <c r="BG8" s="71">
        <v>52.9</v>
      </c>
      <c r="BH8" s="71">
        <v>38.4</v>
      </c>
      <c r="BI8" s="71">
        <v>48.7</v>
      </c>
      <c r="BJ8" s="71">
        <v>70.599999999999994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55815</v>
      </c>
      <c r="BR8" s="72">
        <v>42015</v>
      </c>
      <c r="BS8" s="72">
        <v>31544</v>
      </c>
      <c r="BT8" s="73">
        <v>43547</v>
      </c>
      <c r="BU8" s="73">
        <v>59312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108</v>
      </c>
      <c r="CC8" s="71" t="s">
        <v>108</v>
      </c>
      <c r="CD8" s="71" t="s">
        <v>108</v>
      </c>
      <c r="CE8" s="71" t="s">
        <v>108</v>
      </c>
      <c r="CF8" s="71" t="s">
        <v>108</v>
      </c>
      <c r="CG8" s="71" t="s">
        <v>108</v>
      </c>
      <c r="CH8" s="71" t="s">
        <v>108</v>
      </c>
      <c r="CI8" s="71" t="s">
        <v>108</v>
      </c>
      <c r="CJ8" s="71" t="s">
        <v>108</v>
      </c>
      <c r="CK8" s="71" t="s">
        <v>108</v>
      </c>
      <c r="CL8" s="68" t="s">
        <v>108</v>
      </c>
      <c r="CM8" s="70">
        <v>287830</v>
      </c>
      <c r="CN8" s="70">
        <v>2022</v>
      </c>
      <c r="CO8" s="71" t="s">
        <v>108</v>
      </c>
      <c r="CP8" s="71" t="s">
        <v>108</v>
      </c>
      <c r="CQ8" s="71" t="s">
        <v>108</v>
      </c>
      <c r="CR8" s="71" t="s">
        <v>108</v>
      </c>
      <c r="CS8" s="71" t="s">
        <v>108</v>
      </c>
      <c r="CT8" s="71" t="s">
        <v>108</v>
      </c>
      <c r="CU8" s="71" t="s">
        <v>108</v>
      </c>
      <c r="CV8" s="71" t="s">
        <v>108</v>
      </c>
      <c r="CW8" s="71" t="s">
        <v>108</v>
      </c>
      <c r="CX8" s="71" t="s">
        <v>108</v>
      </c>
      <c r="CY8" s="68" t="s">
        <v>108</v>
      </c>
      <c r="CZ8" s="71">
        <v>7.2</v>
      </c>
      <c r="DA8" s="71">
        <v>5.9</v>
      </c>
      <c r="DB8" s="71">
        <v>2.4</v>
      </c>
      <c r="DC8" s="71">
        <v>1.3</v>
      </c>
      <c r="DD8" s="71">
        <v>0.4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70.3</v>
      </c>
      <c r="DL8" s="71">
        <v>73.900000000000006</v>
      </c>
      <c r="DM8" s="71">
        <v>86.4</v>
      </c>
      <c r="DN8" s="71">
        <v>96.2</v>
      </c>
      <c r="DO8" s="71">
        <v>89.8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2020-12-04T03:32:35Z</dcterms:created>
  <dcterms:modified xsi:type="dcterms:W3CDTF">2021-02-22T02:54:11Z</dcterms:modified>
  <cp:category/>
</cp:coreProperties>
</file>