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3aznptX5mJDNlQXiwYkiQ0VnoAo0sSiOL8ls/WlokCwUP6q1m5c2I8g/HSoFvy2XZARjgUiQfMQRxR5PJeyMag==" workbookSaltValue="5atTRDjbZ9ZIiG94mLaWX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GQ30" i="4"/>
  <c r="LT76" i="4"/>
  <c r="GQ51" i="4"/>
  <c r="LH30" i="4"/>
  <c r="IE76" i="4"/>
  <c r="BZ51" i="4"/>
  <c r="BZ30" i="4"/>
  <c r="BG30" i="4"/>
  <c r="LE76" i="4"/>
  <c r="HP76" i="4"/>
  <c r="BG51" i="4"/>
  <c r="FX30" i="4"/>
  <c r="AV76" i="4"/>
  <c r="KO51" i="4"/>
  <c r="FX51" i="4"/>
  <c r="KO30" i="4"/>
  <c r="HA76" i="4"/>
  <c r="AN51" i="4"/>
  <c r="FE30" i="4"/>
  <c r="JV51" i="4"/>
  <c r="AN30" i="4"/>
  <c r="AG76" i="4"/>
  <c r="KP76" i="4"/>
  <c r="JV30" i="4"/>
  <c r="FE51" i="4"/>
  <c r="JC51" i="4"/>
  <c r="KA76" i="4"/>
  <c r="EL51" i="4"/>
  <c r="JC30" i="4"/>
  <c r="R76" i="4"/>
  <c r="GL76" i="4"/>
  <c r="U51" i="4"/>
  <c r="EL30" i="4"/>
  <c r="U30" i="4"/>
</calcChain>
</file>

<file path=xl/sharedStrings.xml><?xml version="1.0" encoding="utf-8"?>
<sst xmlns="http://schemas.openxmlformats.org/spreadsheetml/2006/main" count="278" uniqueCount="138">
  <si>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</si>
  <si>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</si>
  <si>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</si>
  <si>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</si>
  <si>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</si>
  <si>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</si>
  <si>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</si>
  <si>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</si>
  <si>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</si>
  <si>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</si>
  <si>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</si>
  <si>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</si>
  <si>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</si>
  <si>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</si>
  <si>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</si>
  <si>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</si>
  <si>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</si>
  <si>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</si>
  <si>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</si>
  <si>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</si>
  <si>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</si>
  <si>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</si>
  <si>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</si>
  <si>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</si>
  <si>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</si>
  <si>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</si>
  <si>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</si>
  <si>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</si>
  <si>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</si>
  <si>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</si>
  <si>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</si>
  <si>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</si>
  <si>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</si>
  <si>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</si>
  <si>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</si>
  <si>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</si>
  <si>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</si>
  <si>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</si>
  <si>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</si>
  <si>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</si>
  <si>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</si>
  <si>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</si>
  <si>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</si>
  <si>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</si>
  <si>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</si>
  <si>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</si>
  <si>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</si>
  <si>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</si>
  <si>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</si>
  <si>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</si>
  <si>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</si>
  <si>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</si>
  <si>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</si>
  <si>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</si>
  <si>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</si>
  <si>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</si>
  <si>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</si>
  <si>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</si>
  <si>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</si>
  <si>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</si>
  <si>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</si>
  <si>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</si>
  <si>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</si>
  <si>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</si>
  <si>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</si>
  <si>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</si>
  <si>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</si>
  <si>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</si>
  <si>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</si>
  <si>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</si>
  <si>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</si>
  <si>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</si>
  <si>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</si>
  <si>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</si>
  <si>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</si>
  <si>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</si>
  <si>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</si>
  <si>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</si>
  <si>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</si>
  <si>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</si>
  <si>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</si>
  <si>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</si>
  <si>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</si>
  <si>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</si>
  <si>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</si>
  <si>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</si>
  <si>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</si>
  <si>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</si>
  <si>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</si>
  <si>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</si>
  <si>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</si>
  <si>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</si>
  <si>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</si>
  <si>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</si>
  <si>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</si>
  <si>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</si>
  <si>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</si>
  <si>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</si>
  <si>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</si>
  <si>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</si>
  <si>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</si>
  <si>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</si>
  <si>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</si>
  <si>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</si>
  <si>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</si>
  <si>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当該値(N-4)</t>
    <phoneticPr fontId="5"/>
  </si>
  <si>
    <t>当該値(N-1)</t>
    <phoneticPr fontId="5"/>
  </si>
  <si>
    <t>当該値(N)</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</si>
  <si>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</si>
  <si>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</si>
  <si>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</si>
  <si>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</si>
  <si>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</si>
  <si>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</si>
  <si>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</si>
  <si>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</si>
  <si>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</si>
  <si>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安城駅西駐車場（屋外）</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</si>
  <si>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</si>
  <si>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</si>
  <si>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</si>
  <si>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</si>
  <si>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</si>
  <si>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</si>
  <si>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</si>
  <si>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</si>
  <si>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</si>
  <si>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</si>
  <si>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</si>
  <si>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</si>
  <si>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</si>
  <si>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</si>
  <si>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</si>
  <si>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</si>
  <si>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</si>
  <si>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駅周辺の商店街利用が多く短時間利用が多いため、⑪稼働率が平均値よりも高く推移していたが、H29からは平均値を下回っている。これは、料金改定で基本料金を値上げしたことと、１日内の上限金額を値下げしたことで１台当たりの駐車時間が長くなったことから、一日平均駐車台数が少なくなったためと考えられる。なお、当施設は市主要駅が周辺にあり、通勤等によるパーク＆ライドにも利用されており、R01の⑪稼働率は平均値より少ないものの225％を維持していることから、駐車場としてのニーズはあると考えられる。
</t>
    <rPh sb="10" eb="11">
      <t>オオ</t>
    </rPh>
    <rPh sb="36" eb="38">
      <t>スイイ</t>
    </rPh>
    <rPh sb="50" eb="53">
      <t>ヘイキンチ</t>
    </rPh>
    <rPh sb="54" eb="56">
      <t>シタマワ</t>
    </rPh>
    <rPh sb="65" eb="67">
      <t>リョウキン</t>
    </rPh>
    <rPh sb="67" eb="69">
      <t>カイテイ</t>
    </rPh>
    <rPh sb="70" eb="74">
      <t>キホンリョウキン</t>
    </rPh>
    <rPh sb="75" eb="77">
      <t>ネア</t>
    </rPh>
    <rPh sb="85" eb="86">
      <t>ニチ</t>
    </rPh>
    <rPh sb="86" eb="87">
      <t>ナイ</t>
    </rPh>
    <rPh sb="88" eb="90">
      <t>ジョウゲン</t>
    </rPh>
    <rPh sb="90" eb="92">
      <t>キンガク</t>
    </rPh>
    <rPh sb="93" eb="95">
      <t>ネサ</t>
    </rPh>
    <rPh sb="102" eb="103">
      <t>ダイ</t>
    </rPh>
    <rPh sb="103" eb="104">
      <t>ア</t>
    </rPh>
    <rPh sb="107" eb="109">
      <t>チュウシャ</t>
    </rPh>
    <rPh sb="109" eb="111">
      <t>ジカン</t>
    </rPh>
    <rPh sb="112" eb="113">
      <t>ナガ</t>
    </rPh>
    <rPh sb="122" eb="128">
      <t>イチニチヘイキンチュウシャ</t>
    </rPh>
    <rPh sb="128" eb="130">
      <t>ダイスウ</t>
    </rPh>
    <rPh sb="131" eb="132">
      <t>スク</t>
    </rPh>
    <rPh sb="140" eb="141">
      <t>カンガ</t>
    </rPh>
    <rPh sb="149" eb="150">
      <t>トウ</t>
    </rPh>
    <rPh sb="150" eb="152">
      <t>シセツ</t>
    </rPh>
    <rPh sb="179" eb="181">
      <t>リヨウ</t>
    </rPh>
    <rPh sb="192" eb="194">
      <t>カドウ</t>
    </rPh>
    <rPh sb="194" eb="195">
      <t>リツ</t>
    </rPh>
    <rPh sb="196" eb="198">
      <t>ヘイキン</t>
    </rPh>
    <rPh sb="198" eb="199">
      <t>チ</t>
    </rPh>
    <rPh sb="201" eb="202">
      <t>スク</t>
    </rPh>
    <rPh sb="212" eb="214">
      <t>イジ</t>
    </rPh>
    <phoneticPr fontId="5"/>
  </si>
  <si>
    <t>①収益的収支比率が平均値を下回ったが、駅に近い駐車場で、利便性が良いため、④売上高GOP比率及び⑤EBITDAの値が平均値を上回っていると考えられる。他駐車場と比較して⑤EBITDAが特段高い理由は、平面駐車場であるため維持費が少なく、利便性の良さから多くの方に利用されているためである。なお、H29は精算機器の更新を行い、総費用がかかったため①収益的収支比率④売上高GOP比率が平均値を下回った。</t>
    <rPh sb="1" eb="4">
      <t>シュウエキテキ</t>
    </rPh>
    <rPh sb="4" eb="6">
      <t>シュウシ</t>
    </rPh>
    <rPh sb="6" eb="8">
      <t>ヒリツ</t>
    </rPh>
    <rPh sb="9" eb="12">
      <t>ヘイキンチ</t>
    </rPh>
    <rPh sb="13" eb="15">
      <t>シタマワ</t>
    </rPh>
    <rPh sb="44" eb="46">
      <t>ヒリツ</t>
    </rPh>
    <rPh sb="151" eb="153">
      <t>セイサン</t>
    </rPh>
    <rPh sb="153" eb="155">
      <t>キキ</t>
    </rPh>
    <rPh sb="156" eb="158">
      <t>コウシン</t>
    </rPh>
    <rPh sb="159" eb="160">
      <t>オコナ</t>
    </rPh>
    <rPh sb="162" eb="163">
      <t>ソウ</t>
    </rPh>
    <rPh sb="163" eb="165">
      <t>ヒヨウ</t>
    </rPh>
    <rPh sb="187" eb="189">
      <t>ヒリツ</t>
    </rPh>
    <rPh sb="190" eb="193">
      <t>ヘイキンチ</t>
    </rPh>
    <rPh sb="194" eb="196">
      <t>シタマワ</t>
    </rPh>
    <phoneticPr fontId="5"/>
  </si>
  <si>
    <t>①収益的収支比率及び④稼働率ともに平均値を下回っているものの、他会計補助金等に頼ることなく概ね黒字経営を続けられている。本駐車場は、駅から比較的近く、基本料金も低価であるため多くの方に利用されており、収益性が高い。ゆえに今後も継続して経営していく必要がある。
経営戦略については令和2年度に策定予定である。</t>
    <rPh sb="3" eb="4">
      <t>テキ</t>
    </rPh>
    <rPh sb="4" eb="6">
      <t>シュウシ</t>
    </rPh>
    <rPh sb="6" eb="8">
      <t>ヒリツ</t>
    </rPh>
    <rPh sb="21" eb="23">
      <t>シタマワ</t>
    </rPh>
    <rPh sb="139" eb="14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</si>
</sst>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782.7</c:v>
                </c:pt>
                <c:pt idx="1">
                  <c:v>579.20000000000005</c:v>
                </c:pt>
                <c:pt idx="2">
                  <c:v>159.30000000000001</c:v>
                </c:pt>
                <c:pt idx="3">
                  <c:v>805.6</c:v>
                </c:pt>
                <c:pt idx="4">
                  <c:v>637.6</c:v>
                </c:pt>
              </c:numCache>
            </c:numRef>
          </c:val>
          <c:extLst>
            <c:ext xmlns:c16="http://schemas.microsoft.com/office/drawing/2014/chart" uri="{C3380CC4-5D6E-409C-BE32-E72D297353CC}">
              <c16:uniqueId val="{00000000-6C17-43B5-AAF0-0AEA6F1231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6C17-43B5-AAF0-0AEA6F1231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4A-4BA0-A581-78C28A056DC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124A-4BA0-A581-78C28A056DC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47E-46CB-800A-D2C355995A8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47E-46CB-800A-D2C355995A8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67A-48D9-B9E5-8EFD09743C8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67A-48D9-B9E5-8EFD09743C8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900-4DF9-898A-FDBAB4C0964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E900-4DF9-898A-FDBAB4C0964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E2-49B5-BCA7-ACEB41C5716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DFE2-49B5-BCA7-ACEB41C5716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341.7</c:v>
                </c:pt>
                <c:pt idx="1">
                  <c:v>335.4</c:v>
                </c:pt>
                <c:pt idx="2">
                  <c:v>270.8</c:v>
                </c:pt>
                <c:pt idx="3">
                  <c:v>239.6</c:v>
                </c:pt>
                <c:pt idx="4">
                  <c:v>225</c:v>
                </c:pt>
              </c:numCache>
            </c:numRef>
          </c:val>
          <c:extLst>
            <c:ext xmlns:c16="http://schemas.microsoft.com/office/drawing/2014/chart" uri="{C3380CC4-5D6E-409C-BE32-E72D297353CC}">
              <c16:uniqueId val="{00000000-D460-4984-8463-90483FEA38E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D460-4984-8463-90483FEA38E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87.1</c:v>
                </c:pt>
                <c:pt idx="1">
                  <c:v>82.7</c:v>
                </c:pt>
                <c:pt idx="2">
                  <c:v>37.200000000000003</c:v>
                </c:pt>
                <c:pt idx="3">
                  <c:v>87.6</c:v>
                </c:pt>
                <c:pt idx="4">
                  <c:v>84.3</c:v>
                </c:pt>
              </c:numCache>
            </c:numRef>
          </c:val>
          <c:extLst>
            <c:ext xmlns:c16="http://schemas.microsoft.com/office/drawing/2014/chart" uri="{C3380CC4-5D6E-409C-BE32-E72D297353CC}">
              <c16:uniqueId val="{00000000-E36C-42DE-B961-31E5B8276A0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E36C-42DE-B961-31E5B8276A0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17567</c:v>
                </c:pt>
                <c:pt idx="1">
                  <c:v>17275</c:v>
                </c:pt>
                <c:pt idx="2">
                  <c:v>9718</c:v>
                </c:pt>
                <c:pt idx="3">
                  <c:v>22840</c:v>
                </c:pt>
                <c:pt idx="4">
                  <c:v>20542</c:v>
                </c:pt>
              </c:numCache>
            </c:numRef>
          </c:val>
          <c:extLst>
            <c:ext xmlns:c16="http://schemas.microsoft.com/office/drawing/2014/chart" uri="{C3380CC4-5D6E-409C-BE32-E72D297353CC}">
              <c16:uniqueId val="{00000000-C0A4-40F1-80C6-181FF5EAF29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C0A4-40F1-80C6-181FF5EAF29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安城駅西駐車場（屋外）</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782.7</v>
      </c>
      <c r="V31" s="118"/>
      <c r="W31" s="118"/>
      <c r="X31" s="118"/>
      <c r="Y31" s="118"/>
      <c r="Z31" s="118"/>
      <c r="AA31" s="118"/>
      <c r="AB31" s="118"/>
      <c r="AC31" s="118"/>
      <c r="AD31" s="118"/>
      <c r="AE31" s="118"/>
      <c r="AF31" s="118"/>
      <c r="AG31" s="118"/>
      <c r="AH31" s="118"/>
      <c r="AI31" s="118"/>
      <c r="AJ31" s="118"/>
      <c r="AK31" s="118"/>
      <c r="AL31" s="118"/>
      <c r="AM31" s="118"/>
      <c r="AN31" s="118">
        <f>データ!Z7</f>
        <v>579.20000000000005</v>
      </c>
      <c r="AO31" s="118"/>
      <c r="AP31" s="118"/>
      <c r="AQ31" s="118"/>
      <c r="AR31" s="118"/>
      <c r="AS31" s="118"/>
      <c r="AT31" s="118"/>
      <c r="AU31" s="118"/>
      <c r="AV31" s="118"/>
      <c r="AW31" s="118"/>
      <c r="AX31" s="118"/>
      <c r="AY31" s="118"/>
      <c r="AZ31" s="118"/>
      <c r="BA31" s="118"/>
      <c r="BB31" s="118"/>
      <c r="BC31" s="118"/>
      <c r="BD31" s="118"/>
      <c r="BE31" s="118"/>
      <c r="BF31" s="118"/>
      <c r="BG31" s="118">
        <f>データ!AA7</f>
        <v>159.30000000000001</v>
      </c>
      <c r="BH31" s="118"/>
      <c r="BI31" s="118"/>
      <c r="BJ31" s="118"/>
      <c r="BK31" s="118"/>
      <c r="BL31" s="118"/>
      <c r="BM31" s="118"/>
      <c r="BN31" s="118"/>
      <c r="BO31" s="118"/>
      <c r="BP31" s="118"/>
      <c r="BQ31" s="118"/>
      <c r="BR31" s="118"/>
      <c r="BS31" s="118"/>
      <c r="BT31" s="118"/>
      <c r="BU31" s="118"/>
      <c r="BV31" s="118"/>
      <c r="BW31" s="118"/>
      <c r="BX31" s="118"/>
      <c r="BY31" s="118"/>
      <c r="BZ31" s="118">
        <f>データ!AB7</f>
        <v>805.6</v>
      </c>
      <c r="CA31" s="118"/>
      <c r="CB31" s="118"/>
      <c r="CC31" s="118"/>
      <c r="CD31" s="118"/>
      <c r="CE31" s="118"/>
      <c r="CF31" s="118"/>
      <c r="CG31" s="118"/>
      <c r="CH31" s="118"/>
      <c r="CI31" s="118"/>
      <c r="CJ31" s="118"/>
      <c r="CK31" s="118"/>
      <c r="CL31" s="118"/>
      <c r="CM31" s="118"/>
      <c r="CN31" s="118"/>
      <c r="CO31" s="118"/>
      <c r="CP31" s="118"/>
      <c r="CQ31" s="118"/>
      <c r="CR31" s="118"/>
      <c r="CS31" s="118">
        <f>データ!AC7</f>
        <v>637.6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341.7</v>
      </c>
      <c r="JD31" s="120"/>
      <c r="JE31" s="120"/>
      <c r="JF31" s="120"/>
      <c r="JG31" s="120"/>
      <c r="JH31" s="120"/>
      <c r="JI31" s="120"/>
      <c r="JJ31" s="120"/>
      <c r="JK31" s="120"/>
      <c r="JL31" s="120"/>
      <c r="JM31" s="120"/>
      <c r="JN31" s="120"/>
      <c r="JO31" s="120"/>
      <c r="JP31" s="120"/>
      <c r="JQ31" s="120"/>
      <c r="JR31" s="120"/>
      <c r="JS31" s="120"/>
      <c r="JT31" s="120"/>
      <c r="JU31" s="121"/>
      <c r="JV31" s="119">
        <f>データ!DL7</f>
        <v>335.4</v>
      </c>
      <c r="JW31" s="120"/>
      <c r="JX31" s="120"/>
      <c r="JY31" s="120"/>
      <c r="JZ31" s="120"/>
      <c r="KA31" s="120"/>
      <c r="KB31" s="120"/>
      <c r="KC31" s="120"/>
      <c r="KD31" s="120"/>
      <c r="KE31" s="120"/>
      <c r="KF31" s="120"/>
      <c r="KG31" s="120"/>
      <c r="KH31" s="120"/>
      <c r="KI31" s="120"/>
      <c r="KJ31" s="120"/>
      <c r="KK31" s="120"/>
      <c r="KL31" s="120"/>
      <c r="KM31" s="120"/>
      <c r="KN31" s="121"/>
      <c r="KO31" s="119">
        <f>データ!DM7</f>
        <v>270.8</v>
      </c>
      <c r="KP31" s="120"/>
      <c r="KQ31" s="120"/>
      <c r="KR31" s="120"/>
      <c r="KS31" s="120"/>
      <c r="KT31" s="120"/>
      <c r="KU31" s="120"/>
      <c r="KV31" s="120"/>
      <c r="KW31" s="120"/>
      <c r="KX31" s="120"/>
      <c r="KY31" s="120"/>
      <c r="KZ31" s="120"/>
      <c r="LA31" s="120"/>
      <c r="LB31" s="120"/>
      <c r="LC31" s="120"/>
      <c r="LD31" s="120"/>
      <c r="LE31" s="120"/>
      <c r="LF31" s="120"/>
      <c r="LG31" s="121"/>
      <c r="LH31" s="119">
        <f>データ!DN7</f>
        <v>239.6</v>
      </c>
      <c r="LI31" s="120"/>
      <c r="LJ31" s="120"/>
      <c r="LK31" s="120"/>
      <c r="LL31" s="120"/>
      <c r="LM31" s="120"/>
      <c r="LN31" s="120"/>
      <c r="LO31" s="120"/>
      <c r="LP31" s="120"/>
      <c r="LQ31" s="120"/>
      <c r="LR31" s="120"/>
      <c r="LS31" s="120"/>
      <c r="LT31" s="120"/>
      <c r="LU31" s="120"/>
      <c r="LV31" s="120"/>
      <c r="LW31" s="120"/>
      <c r="LX31" s="120"/>
      <c r="LY31" s="120"/>
      <c r="LZ31" s="121"/>
      <c r="MA31" s="119">
        <f>データ!DO7</f>
        <v>225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134</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135</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87.1</v>
      </c>
      <c r="EM52" s="118"/>
      <c r="EN52" s="118"/>
      <c r="EO52" s="118"/>
      <c r="EP52" s="118"/>
      <c r="EQ52" s="118"/>
      <c r="ER52" s="118"/>
      <c r="ES52" s="118"/>
      <c r="ET52" s="118"/>
      <c r="EU52" s="118"/>
      <c r="EV52" s="118"/>
      <c r="EW52" s="118"/>
      <c r="EX52" s="118"/>
      <c r="EY52" s="118"/>
      <c r="EZ52" s="118"/>
      <c r="FA52" s="118"/>
      <c r="FB52" s="118"/>
      <c r="FC52" s="118"/>
      <c r="FD52" s="118"/>
      <c r="FE52" s="118">
        <f>データ!BG7</f>
        <v>82.7</v>
      </c>
      <c r="FF52" s="118"/>
      <c r="FG52" s="118"/>
      <c r="FH52" s="118"/>
      <c r="FI52" s="118"/>
      <c r="FJ52" s="118"/>
      <c r="FK52" s="118"/>
      <c r="FL52" s="118"/>
      <c r="FM52" s="118"/>
      <c r="FN52" s="118"/>
      <c r="FO52" s="118"/>
      <c r="FP52" s="118"/>
      <c r="FQ52" s="118"/>
      <c r="FR52" s="118"/>
      <c r="FS52" s="118"/>
      <c r="FT52" s="118"/>
      <c r="FU52" s="118"/>
      <c r="FV52" s="118"/>
      <c r="FW52" s="118"/>
      <c r="FX52" s="118">
        <f>データ!BH7</f>
        <v>37.200000000000003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87.6</v>
      </c>
      <c r="GR52" s="118"/>
      <c r="GS52" s="118"/>
      <c r="GT52" s="118"/>
      <c r="GU52" s="118"/>
      <c r="GV52" s="118"/>
      <c r="GW52" s="118"/>
      <c r="GX52" s="118"/>
      <c r="GY52" s="118"/>
      <c r="GZ52" s="118"/>
      <c r="HA52" s="118"/>
      <c r="HB52" s="118"/>
      <c r="HC52" s="118"/>
      <c r="HD52" s="118"/>
      <c r="HE52" s="118"/>
      <c r="HF52" s="118"/>
      <c r="HG52" s="118"/>
      <c r="HH52" s="118"/>
      <c r="HI52" s="118"/>
      <c r="HJ52" s="118">
        <f>データ!BJ7</f>
        <v>84.3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17567</v>
      </c>
      <c r="JD52" s="128"/>
      <c r="JE52" s="128"/>
      <c r="JF52" s="128"/>
      <c r="JG52" s="128"/>
      <c r="JH52" s="128"/>
      <c r="JI52" s="128"/>
      <c r="JJ52" s="128"/>
      <c r="JK52" s="128"/>
      <c r="JL52" s="128"/>
      <c r="JM52" s="128"/>
      <c r="JN52" s="128"/>
      <c r="JO52" s="128"/>
      <c r="JP52" s="128"/>
      <c r="JQ52" s="128"/>
      <c r="JR52" s="128"/>
      <c r="JS52" s="128"/>
      <c r="JT52" s="128"/>
      <c r="JU52" s="128"/>
      <c r="JV52" s="128">
        <f>データ!BR7</f>
        <v>17275</v>
      </c>
      <c r="JW52" s="128"/>
      <c r="JX52" s="128"/>
      <c r="JY52" s="128"/>
      <c r="JZ52" s="128"/>
      <c r="KA52" s="128"/>
      <c r="KB52" s="128"/>
      <c r="KC52" s="128"/>
      <c r="KD52" s="128"/>
      <c r="KE52" s="128"/>
      <c r="KF52" s="128"/>
      <c r="KG52" s="128"/>
      <c r="KH52" s="128"/>
      <c r="KI52" s="128"/>
      <c r="KJ52" s="128"/>
      <c r="KK52" s="128"/>
      <c r="KL52" s="128"/>
      <c r="KM52" s="128"/>
      <c r="KN52" s="128"/>
      <c r="KO52" s="128">
        <f>データ!BS7</f>
        <v>9718</v>
      </c>
      <c r="KP52" s="128"/>
      <c r="KQ52" s="128"/>
      <c r="KR52" s="128"/>
      <c r="KS52" s="128"/>
      <c r="KT52" s="128"/>
      <c r="KU52" s="128"/>
      <c r="KV52" s="128"/>
      <c r="KW52" s="128"/>
      <c r="KX52" s="128"/>
      <c r="KY52" s="128"/>
      <c r="KZ52" s="128"/>
      <c r="LA52" s="128"/>
      <c r="LB52" s="128"/>
      <c r="LC52" s="128"/>
      <c r="LD52" s="128"/>
      <c r="LE52" s="128"/>
      <c r="LF52" s="128"/>
      <c r="LG52" s="128"/>
      <c r="LH52" s="128">
        <f>データ!BT7</f>
        <v>22840</v>
      </c>
      <c r="LI52" s="128"/>
      <c r="LJ52" s="128"/>
      <c r="LK52" s="128"/>
      <c r="LL52" s="128"/>
      <c r="LM52" s="128"/>
      <c r="LN52" s="128"/>
      <c r="LO52" s="128"/>
      <c r="LP52" s="128"/>
      <c r="LQ52" s="128"/>
      <c r="LR52" s="128"/>
      <c r="LS52" s="128"/>
      <c r="LT52" s="128"/>
      <c r="LU52" s="128"/>
      <c r="LV52" s="128"/>
      <c r="LW52" s="128"/>
      <c r="LX52" s="128"/>
      <c r="LY52" s="128"/>
      <c r="LZ52" s="128"/>
      <c r="MA52" s="128">
        <f>データ!BU7</f>
        <v>20542</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22</v>
      </c>
      <c r="V53" s="128"/>
      <c r="W53" s="128"/>
      <c r="X53" s="128"/>
      <c r="Y53" s="128"/>
      <c r="Z53" s="128"/>
      <c r="AA53" s="128"/>
      <c r="AB53" s="128"/>
      <c r="AC53" s="128"/>
      <c r="AD53" s="128"/>
      <c r="AE53" s="128"/>
      <c r="AF53" s="128"/>
      <c r="AG53" s="128"/>
      <c r="AH53" s="128"/>
      <c r="AI53" s="128"/>
      <c r="AJ53" s="128"/>
      <c r="AK53" s="128"/>
      <c r="AL53" s="128"/>
      <c r="AM53" s="128"/>
      <c r="AN53" s="128">
        <f>データ!BA7</f>
        <v>16</v>
      </c>
      <c r="AO53" s="128"/>
      <c r="AP53" s="128"/>
      <c r="AQ53" s="128"/>
      <c r="AR53" s="128"/>
      <c r="AS53" s="128"/>
      <c r="AT53" s="128"/>
      <c r="AU53" s="128"/>
      <c r="AV53" s="128"/>
      <c r="AW53" s="128"/>
      <c r="AX53" s="128"/>
      <c r="AY53" s="128"/>
      <c r="AZ53" s="128"/>
      <c r="BA53" s="128"/>
      <c r="BB53" s="128"/>
      <c r="BC53" s="128"/>
      <c r="BD53" s="128"/>
      <c r="BE53" s="128"/>
      <c r="BF53" s="128"/>
      <c r="BG53" s="128">
        <f>データ!BB7</f>
        <v>21</v>
      </c>
      <c r="BH53" s="128"/>
      <c r="BI53" s="128"/>
      <c r="BJ53" s="128"/>
      <c r="BK53" s="128"/>
      <c r="BL53" s="128"/>
      <c r="BM53" s="128"/>
      <c r="BN53" s="128"/>
      <c r="BO53" s="128"/>
      <c r="BP53" s="128"/>
      <c r="BQ53" s="128"/>
      <c r="BR53" s="128"/>
      <c r="BS53" s="128"/>
      <c r="BT53" s="128"/>
      <c r="BU53" s="128"/>
      <c r="BV53" s="128"/>
      <c r="BW53" s="128"/>
      <c r="BX53" s="128"/>
      <c r="BY53" s="128"/>
      <c r="BZ53" s="128">
        <f>データ!BC7</f>
        <v>17</v>
      </c>
      <c r="CA53" s="128"/>
      <c r="CB53" s="128"/>
      <c r="CC53" s="128"/>
      <c r="CD53" s="128"/>
      <c r="CE53" s="128"/>
      <c r="CF53" s="128"/>
      <c r="CG53" s="128"/>
      <c r="CH53" s="128"/>
      <c r="CI53" s="128"/>
      <c r="CJ53" s="128"/>
      <c r="CK53" s="128"/>
      <c r="CL53" s="128"/>
      <c r="CM53" s="128"/>
      <c r="CN53" s="128"/>
      <c r="CO53" s="128"/>
      <c r="CP53" s="128"/>
      <c r="CQ53" s="128"/>
      <c r="CR53" s="128"/>
      <c r="CS53" s="128">
        <f>データ!BD7</f>
        <v>15</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6967</v>
      </c>
      <c r="JD53" s="128"/>
      <c r="JE53" s="128"/>
      <c r="JF53" s="128"/>
      <c r="JG53" s="128"/>
      <c r="JH53" s="128"/>
      <c r="JI53" s="128"/>
      <c r="JJ53" s="128"/>
      <c r="JK53" s="128"/>
      <c r="JL53" s="128"/>
      <c r="JM53" s="128"/>
      <c r="JN53" s="128"/>
      <c r="JO53" s="128"/>
      <c r="JP53" s="128"/>
      <c r="JQ53" s="128"/>
      <c r="JR53" s="128"/>
      <c r="JS53" s="128"/>
      <c r="JT53" s="128"/>
      <c r="JU53" s="128"/>
      <c r="JV53" s="128">
        <f>データ!BW7</f>
        <v>7138</v>
      </c>
      <c r="JW53" s="128"/>
      <c r="JX53" s="128"/>
      <c r="JY53" s="128"/>
      <c r="JZ53" s="128"/>
      <c r="KA53" s="128"/>
      <c r="KB53" s="128"/>
      <c r="KC53" s="128"/>
      <c r="KD53" s="128"/>
      <c r="KE53" s="128"/>
      <c r="KF53" s="128"/>
      <c r="KG53" s="128"/>
      <c r="KH53" s="128"/>
      <c r="KI53" s="128"/>
      <c r="KJ53" s="128"/>
      <c r="KK53" s="128"/>
      <c r="KL53" s="128"/>
      <c r="KM53" s="128"/>
      <c r="KN53" s="128"/>
      <c r="KO53" s="128">
        <f>データ!BX7</f>
        <v>8131</v>
      </c>
      <c r="KP53" s="128"/>
      <c r="KQ53" s="128"/>
      <c r="KR53" s="128"/>
      <c r="KS53" s="128"/>
      <c r="KT53" s="128"/>
      <c r="KU53" s="128"/>
      <c r="KV53" s="128"/>
      <c r="KW53" s="128"/>
      <c r="KX53" s="128"/>
      <c r="KY53" s="128"/>
      <c r="KZ53" s="128"/>
      <c r="LA53" s="128"/>
      <c r="LB53" s="128"/>
      <c r="LC53" s="128"/>
      <c r="LD53" s="128"/>
      <c r="LE53" s="128"/>
      <c r="LF53" s="128"/>
      <c r="LG53" s="128"/>
      <c r="LH53" s="128">
        <f>データ!BY7</f>
        <v>8076</v>
      </c>
      <c r="LI53" s="128"/>
      <c r="LJ53" s="128"/>
      <c r="LK53" s="128"/>
      <c r="LL53" s="128"/>
      <c r="LM53" s="128"/>
      <c r="LN53" s="128"/>
      <c r="LO53" s="128"/>
      <c r="LP53" s="128"/>
      <c r="LQ53" s="128"/>
      <c r="LR53" s="128"/>
      <c r="LS53" s="128"/>
      <c r="LT53" s="128"/>
      <c r="LU53" s="128"/>
      <c r="LV53" s="128"/>
      <c r="LW53" s="128"/>
      <c r="LX53" s="128"/>
      <c r="LY53" s="128"/>
      <c r="LZ53" s="128"/>
      <c r="MA53" s="128">
        <f>データ!BZ7</f>
        <v>8265</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3">
        <f>データ!CM7</f>
        <v>149437</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42" t="str">
        <f>データ!$B$11</f>
        <v>H27</v>
      </c>
      <c r="S76" s="143"/>
      <c r="T76" s="143"/>
      <c r="U76" s="143"/>
      <c r="V76" s="143"/>
      <c r="W76" s="143"/>
      <c r="X76" s="143"/>
      <c r="Y76" s="143"/>
      <c r="Z76" s="143"/>
      <c r="AA76" s="143"/>
      <c r="AB76" s="143"/>
      <c r="AC76" s="143"/>
      <c r="AD76" s="143"/>
      <c r="AE76" s="143"/>
      <c r="AF76" s="144"/>
      <c r="AG76" s="142" t="str">
        <f>データ!$C$11</f>
        <v>H28</v>
      </c>
      <c r="AH76" s="143"/>
      <c r="AI76" s="143"/>
      <c r="AJ76" s="143"/>
      <c r="AK76" s="143"/>
      <c r="AL76" s="143"/>
      <c r="AM76" s="143"/>
      <c r="AN76" s="143"/>
      <c r="AO76" s="143"/>
      <c r="AP76" s="143"/>
      <c r="AQ76" s="143"/>
      <c r="AR76" s="143"/>
      <c r="AS76" s="143"/>
      <c r="AT76" s="143"/>
      <c r="AU76" s="144"/>
      <c r="AV76" s="142" t="str">
        <f>データ!$D$11</f>
        <v>H29</v>
      </c>
      <c r="AW76" s="143"/>
      <c r="AX76" s="143"/>
      <c r="AY76" s="143"/>
      <c r="AZ76" s="143"/>
      <c r="BA76" s="143"/>
      <c r="BB76" s="143"/>
      <c r="BC76" s="143"/>
      <c r="BD76" s="143"/>
      <c r="BE76" s="143"/>
      <c r="BF76" s="143"/>
      <c r="BG76" s="143"/>
      <c r="BH76" s="143"/>
      <c r="BI76" s="143"/>
      <c r="BJ76" s="144"/>
      <c r="BK76" s="142" t="str">
        <f>データ!$E$11</f>
        <v>H30</v>
      </c>
      <c r="BL76" s="143"/>
      <c r="BM76" s="143"/>
      <c r="BN76" s="143"/>
      <c r="BO76" s="143"/>
      <c r="BP76" s="143"/>
      <c r="BQ76" s="143"/>
      <c r="BR76" s="143"/>
      <c r="BS76" s="143"/>
      <c r="BT76" s="143"/>
      <c r="BU76" s="143"/>
      <c r="BV76" s="143"/>
      <c r="BW76" s="143"/>
      <c r="BX76" s="143"/>
      <c r="BY76" s="144"/>
      <c r="BZ76" s="142" t="str">
        <f>データ!$F$11</f>
        <v>R01</v>
      </c>
      <c r="CA76" s="143"/>
      <c r="CB76" s="143"/>
      <c r="CC76" s="143"/>
      <c r="CD76" s="143"/>
      <c r="CE76" s="143"/>
      <c r="CF76" s="143"/>
      <c r="CG76" s="143"/>
      <c r="CH76" s="143"/>
      <c r="CI76" s="143"/>
      <c r="CJ76" s="143"/>
      <c r="CK76" s="143"/>
      <c r="CL76" s="143"/>
      <c r="CM76" s="143"/>
      <c r="CN76" s="144"/>
      <c r="CO76" s="4"/>
      <c r="CP76" s="4"/>
      <c r="CQ76" s="4"/>
      <c r="CR76" s="4"/>
      <c r="CS76" s="4"/>
      <c r="CT76" s="4"/>
      <c r="CU76" s="4"/>
      <c r="CV76" s="133">
        <f>データ!CN7</f>
        <v>248</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4"/>
      <c r="FZ76" s="4"/>
      <c r="GA76" s="4"/>
      <c r="GB76" s="4"/>
      <c r="GC76" s="4"/>
      <c r="GD76" s="4"/>
      <c r="GE76" s="4"/>
      <c r="GF76" s="4"/>
      <c r="GG76" s="4"/>
      <c r="GH76" s="4"/>
      <c r="GI76" s="4"/>
      <c r="GJ76" s="4"/>
      <c r="GK76" s="4"/>
      <c r="GL76" s="142" t="str">
        <f>データ!$B$11</f>
        <v>H27</v>
      </c>
      <c r="GM76" s="143"/>
      <c r="GN76" s="143"/>
      <c r="GO76" s="143"/>
      <c r="GP76" s="143"/>
      <c r="GQ76" s="143"/>
      <c r="GR76" s="143"/>
      <c r="GS76" s="143"/>
      <c r="GT76" s="143"/>
      <c r="GU76" s="143"/>
      <c r="GV76" s="143"/>
      <c r="GW76" s="143"/>
      <c r="GX76" s="143"/>
      <c r="GY76" s="143"/>
      <c r="GZ76" s="144"/>
      <c r="HA76" s="142" t="str">
        <f>データ!$C$11</f>
        <v>H28</v>
      </c>
      <c r="HB76" s="143"/>
      <c r="HC76" s="143"/>
      <c r="HD76" s="143"/>
      <c r="HE76" s="143"/>
      <c r="HF76" s="143"/>
      <c r="HG76" s="143"/>
      <c r="HH76" s="143"/>
      <c r="HI76" s="143"/>
      <c r="HJ76" s="143"/>
      <c r="HK76" s="143"/>
      <c r="HL76" s="143"/>
      <c r="HM76" s="143"/>
      <c r="HN76" s="143"/>
      <c r="HO76" s="144"/>
      <c r="HP76" s="142" t="str">
        <f>データ!$D$11</f>
        <v>H29</v>
      </c>
      <c r="HQ76" s="143"/>
      <c r="HR76" s="143"/>
      <c r="HS76" s="143"/>
      <c r="HT76" s="143"/>
      <c r="HU76" s="143"/>
      <c r="HV76" s="143"/>
      <c r="HW76" s="143"/>
      <c r="HX76" s="143"/>
      <c r="HY76" s="143"/>
      <c r="HZ76" s="143"/>
      <c r="IA76" s="143"/>
      <c r="IB76" s="143"/>
      <c r="IC76" s="143"/>
      <c r="ID76" s="144"/>
      <c r="IE76" s="142" t="str">
        <f>データ!$E$11</f>
        <v>H30</v>
      </c>
      <c r="IF76" s="143"/>
      <c r="IG76" s="143"/>
      <c r="IH76" s="143"/>
      <c r="II76" s="143"/>
      <c r="IJ76" s="143"/>
      <c r="IK76" s="143"/>
      <c r="IL76" s="143"/>
      <c r="IM76" s="143"/>
      <c r="IN76" s="143"/>
      <c r="IO76" s="143"/>
      <c r="IP76" s="143"/>
      <c r="IQ76" s="143"/>
      <c r="IR76" s="143"/>
      <c r="IS76" s="144"/>
      <c r="IT76" s="142" t="str">
        <f>データ!$F$11</f>
        <v>R01</v>
      </c>
      <c r="IU76" s="143"/>
      <c r="IV76" s="143"/>
      <c r="IW76" s="143"/>
      <c r="IX76" s="143"/>
      <c r="IY76" s="143"/>
      <c r="IZ76" s="143"/>
      <c r="JA76" s="143"/>
      <c r="JB76" s="143"/>
      <c r="JC76" s="143"/>
      <c r="JD76" s="143"/>
      <c r="JE76" s="143"/>
      <c r="JF76" s="143"/>
      <c r="JG76" s="143"/>
      <c r="JH76" s="144"/>
      <c r="JL76" s="4"/>
      <c r="JM76" s="4"/>
      <c r="JN76" s="4"/>
      <c r="JO76" s="4"/>
      <c r="JP76" s="4"/>
      <c r="JQ76" s="4"/>
      <c r="JR76" s="4"/>
      <c r="JS76" s="4"/>
      <c r="JT76" s="4"/>
      <c r="JU76" s="4"/>
      <c r="JV76" s="4"/>
      <c r="JW76" s="4"/>
      <c r="JX76" s="4"/>
      <c r="JY76" s="4"/>
      <c r="JZ76" s="4"/>
      <c r="KA76" s="142" t="str">
        <f>データ!$B$11</f>
        <v>H27</v>
      </c>
      <c r="KB76" s="143"/>
      <c r="KC76" s="143"/>
      <c r="KD76" s="143"/>
      <c r="KE76" s="143"/>
      <c r="KF76" s="143"/>
      <c r="KG76" s="143"/>
      <c r="KH76" s="143"/>
      <c r="KI76" s="143"/>
      <c r="KJ76" s="143"/>
      <c r="KK76" s="143"/>
      <c r="KL76" s="143"/>
      <c r="KM76" s="143"/>
      <c r="KN76" s="143"/>
      <c r="KO76" s="144"/>
      <c r="KP76" s="142" t="str">
        <f>データ!$C$11</f>
        <v>H28</v>
      </c>
      <c r="KQ76" s="143"/>
      <c r="KR76" s="143"/>
      <c r="KS76" s="143"/>
      <c r="KT76" s="143"/>
      <c r="KU76" s="143"/>
      <c r="KV76" s="143"/>
      <c r="KW76" s="143"/>
      <c r="KX76" s="143"/>
      <c r="KY76" s="143"/>
      <c r="KZ76" s="143"/>
      <c r="LA76" s="143"/>
      <c r="LB76" s="143"/>
      <c r="LC76" s="143"/>
      <c r="LD76" s="144"/>
      <c r="LE76" s="142" t="str">
        <f>データ!$D$11</f>
        <v>H29</v>
      </c>
      <c r="LF76" s="143"/>
      <c r="LG76" s="143"/>
      <c r="LH76" s="143"/>
      <c r="LI76" s="143"/>
      <c r="LJ76" s="143"/>
      <c r="LK76" s="143"/>
      <c r="LL76" s="143"/>
      <c r="LM76" s="143"/>
      <c r="LN76" s="143"/>
      <c r="LO76" s="143"/>
      <c r="LP76" s="143"/>
      <c r="LQ76" s="143"/>
      <c r="LR76" s="143"/>
      <c r="LS76" s="144"/>
      <c r="LT76" s="142" t="str">
        <f>データ!$E$11</f>
        <v>H30</v>
      </c>
      <c r="LU76" s="143"/>
      <c r="LV76" s="143"/>
      <c r="LW76" s="143"/>
      <c r="LX76" s="143"/>
      <c r="LY76" s="143"/>
      <c r="LZ76" s="143"/>
      <c r="MA76" s="143"/>
      <c r="MB76" s="143"/>
      <c r="MC76" s="143"/>
      <c r="MD76" s="143"/>
      <c r="ME76" s="143"/>
      <c r="MF76" s="143"/>
      <c r="MG76" s="143"/>
      <c r="MH76" s="144"/>
      <c r="MI76" s="142" t="str">
        <f>データ!$F$11</f>
        <v>R01</v>
      </c>
      <c r="MJ76" s="143"/>
      <c r="MK76" s="143"/>
      <c r="ML76" s="143"/>
      <c r="MM76" s="143"/>
      <c r="MN76" s="143"/>
      <c r="MO76" s="143"/>
      <c r="MP76" s="143"/>
      <c r="MQ76" s="143"/>
      <c r="MR76" s="143"/>
      <c r="MS76" s="143"/>
      <c r="MT76" s="143"/>
      <c r="MU76" s="143"/>
      <c r="MV76" s="143"/>
      <c r="MW76" s="144"/>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5" t="s">
        <v>27</v>
      </c>
      <c r="J77" s="145"/>
      <c r="K77" s="145"/>
      <c r="L77" s="145"/>
      <c r="M77" s="145"/>
      <c r="N77" s="145"/>
      <c r="O77" s="145"/>
      <c r="P77" s="145"/>
      <c r="Q77" s="145"/>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4"/>
      <c r="FZ77" s="4"/>
      <c r="GA77" s="4"/>
      <c r="GB77" s="4"/>
      <c r="GC77" s="145" t="s">
        <v>27</v>
      </c>
      <c r="GD77" s="145"/>
      <c r="GE77" s="145"/>
      <c r="GF77" s="145"/>
      <c r="GG77" s="145"/>
      <c r="GH77" s="145"/>
      <c r="GI77" s="145"/>
      <c r="GJ77" s="145"/>
      <c r="GK77" s="145"/>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5" t="s">
        <v>27</v>
      </c>
      <c r="JS77" s="145"/>
      <c r="JT77" s="145"/>
      <c r="JU77" s="145"/>
      <c r="JV77" s="145"/>
      <c r="JW77" s="145"/>
      <c r="JX77" s="145"/>
      <c r="JY77" s="145"/>
      <c r="JZ77" s="145"/>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5" t="s">
        <v>29</v>
      </c>
      <c r="J78" s="145"/>
      <c r="K78" s="145"/>
      <c r="L78" s="145"/>
      <c r="M78" s="145"/>
      <c r="N78" s="145"/>
      <c r="O78" s="145"/>
      <c r="P78" s="145"/>
      <c r="Q78" s="145"/>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4"/>
      <c r="FZ78" s="4"/>
      <c r="GA78" s="4"/>
      <c r="GB78" s="4"/>
      <c r="GC78" s="145" t="s">
        <v>29</v>
      </c>
      <c r="GD78" s="145"/>
      <c r="GE78" s="145"/>
      <c r="GF78" s="145"/>
      <c r="GG78" s="145"/>
      <c r="GH78" s="145"/>
      <c r="GI78" s="145"/>
      <c r="GJ78" s="145"/>
      <c r="GK78" s="145"/>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5" t="s">
        <v>29</v>
      </c>
      <c r="JS78" s="145"/>
      <c r="JT78" s="145"/>
      <c r="JU78" s="145"/>
      <c r="JV78" s="145"/>
      <c r="JW78" s="145"/>
      <c r="JX78" s="145"/>
      <c r="JY78" s="145"/>
      <c r="JZ78" s="145"/>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0"/>
      <c r="NE82" s="131"/>
      <c r="NF82" s="131"/>
      <c r="NG82" s="131"/>
      <c r="NH82" s="131"/>
      <c r="NI82" s="131"/>
      <c r="NJ82" s="131"/>
      <c r="NK82" s="131"/>
      <c r="NL82" s="131"/>
      <c r="NM82" s="131"/>
      <c r="NN82" s="131"/>
      <c r="NO82" s="131"/>
      <c r="NP82" s="131"/>
      <c r="NQ82" s="131"/>
      <c r="NR82" s="132"/>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vZidXb/taddTDpnqczJRexP0ZeOAksnCP0R/yuEb3V6jcBtgxdkfoaYn8ypWUZHEKRF2H679GFZZBljObgJNCg==" saltValue="niBW4Lw5FlKrxphKdtkW6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9" t="s">
        <v>59</v>
      </c>
      <c r="I3" s="150"/>
      <c r="J3" s="150"/>
      <c r="K3" s="150"/>
      <c r="L3" s="150"/>
      <c r="M3" s="150"/>
      <c r="N3" s="150"/>
      <c r="O3" s="150"/>
      <c r="P3" s="150"/>
      <c r="Q3" s="150"/>
      <c r="R3" s="150"/>
      <c r="S3" s="150"/>
      <c r="T3" s="150"/>
      <c r="U3" s="150"/>
      <c r="V3" s="150"/>
      <c r="W3" s="150"/>
      <c r="X3" s="150"/>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51"/>
      <c r="I4" s="152"/>
      <c r="J4" s="152"/>
      <c r="K4" s="152"/>
      <c r="L4" s="152"/>
      <c r="M4" s="152"/>
      <c r="N4" s="152"/>
      <c r="O4" s="152"/>
      <c r="P4" s="152"/>
      <c r="Q4" s="152"/>
      <c r="R4" s="152"/>
      <c r="S4" s="152"/>
      <c r="T4" s="152"/>
      <c r="U4" s="152"/>
      <c r="V4" s="152"/>
      <c r="W4" s="152"/>
      <c r="X4" s="152"/>
      <c r="Y4" s="146" t="s">
        <v>64</v>
      </c>
      <c r="Z4" s="147"/>
      <c r="AA4" s="147"/>
      <c r="AB4" s="147"/>
      <c r="AC4" s="147"/>
      <c r="AD4" s="147"/>
      <c r="AE4" s="147"/>
      <c r="AF4" s="147"/>
      <c r="AG4" s="147"/>
      <c r="AH4" s="147"/>
      <c r="AI4" s="148"/>
      <c r="AJ4" s="153" t="s">
        <v>65</v>
      </c>
      <c r="AK4" s="153"/>
      <c r="AL4" s="153"/>
      <c r="AM4" s="153"/>
      <c r="AN4" s="153"/>
      <c r="AO4" s="153"/>
      <c r="AP4" s="153"/>
      <c r="AQ4" s="153"/>
      <c r="AR4" s="153"/>
      <c r="AS4" s="153"/>
      <c r="AT4" s="153"/>
      <c r="AU4" s="154" t="s">
        <v>66</v>
      </c>
      <c r="AV4" s="153"/>
      <c r="AW4" s="153"/>
      <c r="AX4" s="153"/>
      <c r="AY4" s="153"/>
      <c r="AZ4" s="153"/>
      <c r="BA4" s="153"/>
      <c r="BB4" s="153"/>
      <c r="BC4" s="153"/>
      <c r="BD4" s="153"/>
      <c r="BE4" s="153"/>
      <c r="BF4" s="153" t="s">
        <v>67</v>
      </c>
      <c r="BG4" s="153"/>
      <c r="BH4" s="153"/>
      <c r="BI4" s="153"/>
      <c r="BJ4" s="153"/>
      <c r="BK4" s="153"/>
      <c r="BL4" s="153"/>
      <c r="BM4" s="153"/>
      <c r="BN4" s="153"/>
      <c r="BO4" s="153"/>
      <c r="BP4" s="153"/>
      <c r="BQ4" s="154" t="s">
        <v>68</v>
      </c>
      <c r="BR4" s="153"/>
      <c r="BS4" s="153"/>
      <c r="BT4" s="153"/>
      <c r="BU4" s="153"/>
      <c r="BV4" s="153"/>
      <c r="BW4" s="153"/>
      <c r="BX4" s="153"/>
      <c r="BY4" s="153"/>
      <c r="BZ4" s="153"/>
      <c r="CA4" s="153"/>
      <c r="CB4" s="153" t="s">
        <v>69</v>
      </c>
      <c r="CC4" s="153"/>
      <c r="CD4" s="153"/>
      <c r="CE4" s="153"/>
      <c r="CF4" s="153"/>
      <c r="CG4" s="153"/>
      <c r="CH4" s="153"/>
      <c r="CI4" s="153"/>
      <c r="CJ4" s="153"/>
      <c r="CK4" s="153"/>
      <c r="CL4" s="153"/>
      <c r="CM4" s="155" t="s">
        <v>70</v>
      </c>
      <c r="CN4" s="155" t="s">
        <v>71</v>
      </c>
      <c r="CO4" s="146" t="s">
        <v>72</v>
      </c>
      <c r="CP4" s="147"/>
      <c r="CQ4" s="147"/>
      <c r="CR4" s="147"/>
      <c r="CS4" s="147"/>
      <c r="CT4" s="147"/>
      <c r="CU4" s="147"/>
      <c r="CV4" s="147"/>
      <c r="CW4" s="147"/>
      <c r="CX4" s="147"/>
      <c r="CY4" s="148"/>
      <c r="CZ4" s="153" t="s">
        <v>73</v>
      </c>
      <c r="DA4" s="153"/>
      <c r="DB4" s="153"/>
      <c r="DC4" s="153"/>
      <c r="DD4" s="153"/>
      <c r="DE4" s="153"/>
      <c r="DF4" s="153"/>
      <c r="DG4" s="153"/>
      <c r="DH4" s="153"/>
      <c r="DI4" s="153"/>
      <c r="DJ4" s="153"/>
      <c r="DK4" s="146" t="s">
        <v>74</v>
      </c>
      <c r="DL4" s="147"/>
      <c r="DM4" s="147"/>
      <c r="DN4" s="147"/>
      <c r="DO4" s="147"/>
      <c r="DP4" s="147"/>
      <c r="DQ4" s="147"/>
      <c r="DR4" s="147"/>
      <c r="DS4" s="147"/>
      <c r="DT4" s="147"/>
      <c r="DU4" s="148"/>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93</v>
      </c>
      <c r="AN5" s="59" t="s">
        <v>94</v>
      </c>
      <c r="AO5" s="59" t="s">
        <v>95</v>
      </c>
      <c r="AP5" s="59" t="s">
        <v>96</v>
      </c>
      <c r="AQ5" s="59" t="s">
        <v>97</v>
      </c>
      <c r="AR5" s="59" t="s">
        <v>98</v>
      </c>
      <c r="AS5" s="59" t="s">
        <v>99</v>
      </c>
      <c r="AT5" s="59" t="s">
        <v>100</v>
      </c>
      <c r="AU5" s="59" t="s">
        <v>101</v>
      </c>
      <c r="AV5" s="59" t="s">
        <v>103</v>
      </c>
      <c r="AW5" s="59" t="s">
        <v>92</v>
      </c>
      <c r="AX5" s="59" t="s">
        <v>104</v>
      </c>
      <c r="AY5" s="59" t="s">
        <v>94</v>
      </c>
      <c r="AZ5" s="59" t="s">
        <v>95</v>
      </c>
      <c r="BA5" s="59" t="s">
        <v>96</v>
      </c>
      <c r="BB5" s="59" t="s">
        <v>97</v>
      </c>
      <c r="BC5" s="59" t="s">
        <v>98</v>
      </c>
      <c r="BD5" s="59" t="s">
        <v>99</v>
      </c>
      <c r="BE5" s="59" t="s">
        <v>100</v>
      </c>
      <c r="BF5" s="59" t="s">
        <v>105</v>
      </c>
      <c r="BG5" s="59" t="s">
        <v>103</v>
      </c>
      <c r="BH5" s="59" t="s">
        <v>92</v>
      </c>
      <c r="BI5" s="59" t="s">
        <v>106</v>
      </c>
      <c r="BJ5" s="59" t="s">
        <v>107</v>
      </c>
      <c r="BK5" s="59" t="s">
        <v>95</v>
      </c>
      <c r="BL5" s="59" t="s">
        <v>96</v>
      </c>
      <c r="BM5" s="59" t="s">
        <v>97</v>
      </c>
      <c r="BN5" s="59" t="s">
        <v>98</v>
      </c>
      <c r="BO5" s="59" t="s">
        <v>99</v>
      </c>
      <c r="BP5" s="59" t="s">
        <v>100</v>
      </c>
      <c r="BQ5" s="59" t="s">
        <v>101</v>
      </c>
      <c r="BR5" s="59" t="s">
        <v>91</v>
      </c>
      <c r="BS5" s="59" t="s">
        <v>108</v>
      </c>
      <c r="BT5" s="59" t="s">
        <v>104</v>
      </c>
      <c r="BU5" s="59" t="s">
        <v>107</v>
      </c>
      <c r="BV5" s="59" t="s">
        <v>95</v>
      </c>
      <c r="BW5" s="59" t="s">
        <v>96</v>
      </c>
      <c r="BX5" s="59" t="s">
        <v>97</v>
      </c>
      <c r="BY5" s="59" t="s">
        <v>98</v>
      </c>
      <c r="BZ5" s="59" t="s">
        <v>99</v>
      </c>
      <c r="CA5" s="59" t="s">
        <v>100</v>
      </c>
      <c r="CB5" s="59" t="s">
        <v>101</v>
      </c>
      <c r="CC5" s="59" t="s">
        <v>91</v>
      </c>
      <c r="CD5" s="59" t="s">
        <v>108</v>
      </c>
      <c r="CE5" s="59" t="s">
        <v>106</v>
      </c>
      <c r="CF5" s="59" t="s">
        <v>107</v>
      </c>
      <c r="CG5" s="59" t="s">
        <v>95</v>
      </c>
      <c r="CH5" s="59" t="s">
        <v>96</v>
      </c>
      <c r="CI5" s="59" t="s">
        <v>97</v>
      </c>
      <c r="CJ5" s="59" t="s">
        <v>98</v>
      </c>
      <c r="CK5" s="59" t="s">
        <v>99</v>
      </c>
      <c r="CL5" s="59" t="s">
        <v>100</v>
      </c>
      <c r="CM5" s="156"/>
      <c r="CN5" s="156"/>
      <c r="CO5" s="59" t="s">
        <v>101</v>
      </c>
      <c r="CP5" s="59" t="s">
        <v>109</v>
      </c>
      <c r="CQ5" s="59" t="s">
        <v>102</v>
      </c>
      <c r="CR5" s="59" t="s">
        <v>104</v>
      </c>
      <c r="CS5" s="59" t="s">
        <v>94</v>
      </c>
      <c r="CT5" s="59" t="s">
        <v>95</v>
      </c>
      <c r="CU5" s="59" t="s">
        <v>96</v>
      </c>
      <c r="CV5" s="59" t="s">
        <v>97</v>
      </c>
      <c r="CW5" s="59" t="s">
        <v>98</v>
      </c>
      <c r="CX5" s="59" t="s">
        <v>99</v>
      </c>
      <c r="CY5" s="59" t="s">
        <v>100</v>
      </c>
      <c r="CZ5" s="59" t="s">
        <v>105</v>
      </c>
      <c r="DA5" s="59" t="s">
        <v>103</v>
      </c>
      <c r="DB5" s="59" t="s">
        <v>102</v>
      </c>
      <c r="DC5" s="59" t="s">
        <v>104</v>
      </c>
      <c r="DD5" s="59" t="s">
        <v>94</v>
      </c>
      <c r="DE5" s="59" t="s">
        <v>95</v>
      </c>
      <c r="DF5" s="59" t="s">
        <v>96</v>
      </c>
      <c r="DG5" s="59" t="s">
        <v>97</v>
      </c>
      <c r="DH5" s="59" t="s">
        <v>98</v>
      </c>
      <c r="DI5" s="59" t="s">
        <v>99</v>
      </c>
      <c r="DJ5" s="59" t="s">
        <v>35</v>
      </c>
      <c r="DK5" s="59" t="s">
        <v>105</v>
      </c>
      <c r="DL5" s="59" t="s">
        <v>91</v>
      </c>
      <c r="DM5" s="59" t="s">
        <v>102</v>
      </c>
      <c r="DN5" s="59" t="s">
        <v>106</v>
      </c>
      <c r="DO5" s="59" t="s">
        <v>107</v>
      </c>
      <c r="DP5" s="59" t="s">
        <v>95</v>
      </c>
      <c r="DQ5" s="59" t="s">
        <v>96</v>
      </c>
      <c r="DR5" s="59" t="s">
        <v>97</v>
      </c>
      <c r="DS5" s="59" t="s">
        <v>98</v>
      </c>
      <c r="DT5" s="59" t="s">
        <v>99</v>
      </c>
      <c r="DU5" s="59" t="s">
        <v>100</v>
      </c>
    </row>
    <row r="6" spans="1:125" s="66" customFormat="1" x14ac:dyDescent="0.15">
      <c r="A6" s="49" t="s">
        <v>110</v>
      </c>
      <c r="B6" s="60">
        <f>B8</f>
        <v>2019</v>
      </c>
      <c r="C6" s="60">
        <f t="shared" ref="C6:X6" si="1">C8</f>
        <v>232122</v>
      </c>
      <c r="D6" s="60">
        <f t="shared" si="1"/>
        <v>47</v>
      </c>
      <c r="E6" s="60">
        <f t="shared" si="1"/>
        <v>14</v>
      </c>
      <c r="F6" s="60">
        <f t="shared" si="1"/>
        <v>0</v>
      </c>
      <c r="G6" s="60">
        <f t="shared" si="1"/>
        <v>15</v>
      </c>
      <c r="H6" s="60" t="str">
        <f>SUBSTITUTE(H8,"　","")</f>
        <v>愛知県安城市</v>
      </c>
      <c r="I6" s="60" t="str">
        <f t="shared" si="1"/>
        <v>安城駅西駐車場（屋外）</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19</v>
      </c>
      <c r="S6" s="62" t="str">
        <f t="shared" si="1"/>
        <v>駅</v>
      </c>
      <c r="T6" s="62" t="str">
        <f t="shared" si="1"/>
        <v>無</v>
      </c>
      <c r="U6" s="63">
        <f t="shared" si="1"/>
        <v>1251</v>
      </c>
      <c r="V6" s="63">
        <f t="shared" si="1"/>
        <v>48</v>
      </c>
      <c r="W6" s="63">
        <f t="shared" si="1"/>
        <v>200</v>
      </c>
      <c r="X6" s="62" t="str">
        <f t="shared" si="1"/>
        <v>代行制</v>
      </c>
      <c r="Y6" s="64">
        <f>IF(Y8="-",NA(),Y8)</f>
        <v>782.7</v>
      </c>
      <c r="Z6" s="64">
        <f t="shared" ref="Z6:AH6" si="2">IF(Z8="-",NA(),Z8)</f>
        <v>579.20000000000005</v>
      </c>
      <c r="AA6" s="64">
        <f t="shared" si="2"/>
        <v>159.30000000000001</v>
      </c>
      <c r="AB6" s="64">
        <f t="shared" si="2"/>
        <v>805.6</v>
      </c>
      <c r="AC6" s="64">
        <f t="shared" si="2"/>
        <v>637.6</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87.1</v>
      </c>
      <c r="BG6" s="64">
        <f t="shared" ref="BG6:BO6" si="5">IF(BG8="-",NA(),BG8)</f>
        <v>82.7</v>
      </c>
      <c r="BH6" s="64">
        <f t="shared" si="5"/>
        <v>37.200000000000003</v>
      </c>
      <c r="BI6" s="64">
        <f t="shared" si="5"/>
        <v>87.6</v>
      </c>
      <c r="BJ6" s="64">
        <f t="shared" si="5"/>
        <v>84.3</v>
      </c>
      <c r="BK6" s="64">
        <f t="shared" si="5"/>
        <v>38.200000000000003</v>
      </c>
      <c r="BL6" s="64">
        <f t="shared" si="5"/>
        <v>34.6</v>
      </c>
      <c r="BM6" s="64">
        <f t="shared" si="5"/>
        <v>37.6</v>
      </c>
      <c r="BN6" s="64">
        <f t="shared" si="5"/>
        <v>30.2</v>
      </c>
      <c r="BO6" s="64">
        <f t="shared" si="5"/>
        <v>33.9</v>
      </c>
      <c r="BP6" s="61" t="str">
        <f>IF(BP8="-","",IF(BP8="-","【-】","【"&amp;SUBSTITUTE(TEXT(BP8,"#,##0.0"),"-","△")&amp;"】"))</f>
        <v>【20.8】</v>
      </c>
      <c r="BQ6" s="65">
        <f>IF(BQ8="-",NA(),BQ8)</f>
        <v>17567</v>
      </c>
      <c r="BR6" s="65">
        <f t="shared" ref="BR6:BZ6" si="6">IF(BR8="-",NA(),BR8)</f>
        <v>17275</v>
      </c>
      <c r="BS6" s="65">
        <f t="shared" si="6"/>
        <v>9718</v>
      </c>
      <c r="BT6" s="65">
        <f t="shared" si="6"/>
        <v>22840</v>
      </c>
      <c r="BU6" s="65">
        <f t="shared" si="6"/>
        <v>20542</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111</v>
      </c>
      <c r="CM6" s="63">
        <f t="shared" ref="CM6:CN6" si="7">CM8</f>
        <v>149437</v>
      </c>
      <c r="CN6" s="63">
        <f t="shared" si="7"/>
        <v>248</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341.7</v>
      </c>
      <c r="DL6" s="64">
        <f t="shared" ref="DL6:DT6" si="9">IF(DL8="-",NA(),DL8)</f>
        <v>335.4</v>
      </c>
      <c r="DM6" s="64">
        <f t="shared" si="9"/>
        <v>270.8</v>
      </c>
      <c r="DN6" s="64">
        <f t="shared" si="9"/>
        <v>239.6</v>
      </c>
      <c r="DO6" s="64">
        <f t="shared" si="9"/>
        <v>225</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113</v>
      </c>
      <c r="B7" s="60">
        <f t="shared" ref="B7:X7" si="10">B8</f>
        <v>2019</v>
      </c>
      <c r="C7" s="60">
        <f t="shared" si="10"/>
        <v>232122</v>
      </c>
      <c r="D7" s="60">
        <f t="shared" si="10"/>
        <v>47</v>
      </c>
      <c r="E7" s="60">
        <f t="shared" si="10"/>
        <v>14</v>
      </c>
      <c r="F7" s="60">
        <f t="shared" si="10"/>
        <v>0</v>
      </c>
      <c r="G7" s="60">
        <f t="shared" si="10"/>
        <v>15</v>
      </c>
      <c r="H7" s="60" t="str">
        <f t="shared" si="10"/>
        <v>愛知県　安城市</v>
      </c>
      <c r="I7" s="60" t="str">
        <f t="shared" si="10"/>
        <v>安城駅西駐車場（屋外）</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19</v>
      </c>
      <c r="S7" s="62" t="str">
        <f t="shared" si="10"/>
        <v>駅</v>
      </c>
      <c r="T7" s="62" t="str">
        <f t="shared" si="10"/>
        <v>無</v>
      </c>
      <c r="U7" s="63">
        <f t="shared" si="10"/>
        <v>1251</v>
      </c>
      <c r="V7" s="63">
        <f t="shared" si="10"/>
        <v>48</v>
      </c>
      <c r="W7" s="63">
        <f t="shared" si="10"/>
        <v>200</v>
      </c>
      <c r="X7" s="62" t="str">
        <f t="shared" si="10"/>
        <v>代行制</v>
      </c>
      <c r="Y7" s="64">
        <f>Y8</f>
        <v>782.7</v>
      </c>
      <c r="Z7" s="64">
        <f t="shared" ref="Z7:AH7" si="11">Z8</f>
        <v>579.20000000000005</v>
      </c>
      <c r="AA7" s="64">
        <f t="shared" si="11"/>
        <v>159.30000000000001</v>
      </c>
      <c r="AB7" s="64">
        <f t="shared" si="11"/>
        <v>805.6</v>
      </c>
      <c r="AC7" s="64">
        <f t="shared" si="11"/>
        <v>637.6</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87.1</v>
      </c>
      <c r="BG7" s="64">
        <f t="shared" ref="BG7:BO7" si="14">BG8</f>
        <v>82.7</v>
      </c>
      <c r="BH7" s="64">
        <f t="shared" si="14"/>
        <v>37.200000000000003</v>
      </c>
      <c r="BI7" s="64">
        <f t="shared" si="14"/>
        <v>87.6</v>
      </c>
      <c r="BJ7" s="64">
        <f t="shared" si="14"/>
        <v>84.3</v>
      </c>
      <c r="BK7" s="64">
        <f t="shared" si="14"/>
        <v>38.200000000000003</v>
      </c>
      <c r="BL7" s="64">
        <f t="shared" si="14"/>
        <v>34.6</v>
      </c>
      <c r="BM7" s="64">
        <f t="shared" si="14"/>
        <v>37.6</v>
      </c>
      <c r="BN7" s="64">
        <f t="shared" si="14"/>
        <v>30.2</v>
      </c>
      <c r="BO7" s="64">
        <f t="shared" si="14"/>
        <v>33.9</v>
      </c>
      <c r="BP7" s="61"/>
      <c r="BQ7" s="65">
        <f>BQ8</f>
        <v>17567</v>
      </c>
      <c r="BR7" s="65">
        <f t="shared" ref="BR7:BZ7" si="15">BR8</f>
        <v>17275</v>
      </c>
      <c r="BS7" s="65">
        <f t="shared" si="15"/>
        <v>9718</v>
      </c>
      <c r="BT7" s="65">
        <f t="shared" si="15"/>
        <v>22840</v>
      </c>
      <c r="BU7" s="65">
        <f t="shared" si="15"/>
        <v>20542</v>
      </c>
      <c r="BV7" s="65">
        <f t="shared" si="15"/>
        <v>6967</v>
      </c>
      <c r="BW7" s="65">
        <f t="shared" si="15"/>
        <v>7138</v>
      </c>
      <c r="BX7" s="65">
        <f t="shared" si="15"/>
        <v>8131</v>
      </c>
      <c r="BY7" s="65">
        <f t="shared" si="15"/>
        <v>8076</v>
      </c>
      <c r="BZ7" s="65">
        <f t="shared" si="15"/>
        <v>8265</v>
      </c>
      <c r="CA7" s="63"/>
      <c r="CB7" s="64" t="s">
        <v>114</v>
      </c>
      <c r="CC7" s="64" t="s">
        <v>114</v>
      </c>
      <c r="CD7" s="64" t="s">
        <v>114</v>
      </c>
      <c r="CE7" s="64" t="s">
        <v>114</v>
      </c>
      <c r="CF7" s="64" t="s">
        <v>114</v>
      </c>
      <c r="CG7" s="64" t="s">
        <v>114</v>
      </c>
      <c r="CH7" s="64" t="s">
        <v>114</v>
      </c>
      <c r="CI7" s="64" t="s">
        <v>114</v>
      </c>
      <c r="CJ7" s="64" t="s">
        <v>114</v>
      </c>
      <c r="CK7" s="64" t="s">
        <v>115</v>
      </c>
      <c r="CL7" s="61"/>
      <c r="CM7" s="63">
        <f>CM8</f>
        <v>149437</v>
      </c>
      <c r="CN7" s="63">
        <f>CN8</f>
        <v>248</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341.7</v>
      </c>
      <c r="DL7" s="64">
        <f t="shared" ref="DL7:DT7" si="17">DL8</f>
        <v>335.4</v>
      </c>
      <c r="DM7" s="64">
        <f t="shared" si="17"/>
        <v>270.8</v>
      </c>
      <c r="DN7" s="64">
        <f t="shared" si="17"/>
        <v>239.6</v>
      </c>
      <c r="DO7" s="64">
        <f t="shared" si="17"/>
        <v>225</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232122</v>
      </c>
      <c r="D8" s="67">
        <v>47</v>
      </c>
      <c r="E8" s="67">
        <v>14</v>
      </c>
      <c r="F8" s="67">
        <v>0</v>
      </c>
      <c r="G8" s="67">
        <v>15</v>
      </c>
      <c r="H8" s="67" t="s">
        <v>116</v>
      </c>
      <c r="I8" s="67" t="s">
        <v>117</v>
      </c>
      <c r="J8" s="67" t="s">
        <v>118</v>
      </c>
      <c r="K8" s="67" t="s">
        <v>119</v>
      </c>
      <c r="L8" s="67" t="s">
        <v>120</v>
      </c>
      <c r="M8" s="67" t="s">
        <v>121</v>
      </c>
      <c r="N8" s="67" t="s">
        <v>122</v>
      </c>
      <c r="O8" s="68" t="s">
        <v>123</v>
      </c>
      <c r="P8" s="69" t="s">
        <v>124</v>
      </c>
      <c r="Q8" s="69" t="s">
        <v>125</v>
      </c>
      <c r="R8" s="70">
        <v>19</v>
      </c>
      <c r="S8" s="69" t="s">
        <v>126</v>
      </c>
      <c r="T8" s="69" t="s">
        <v>127</v>
      </c>
      <c r="U8" s="70">
        <v>1251</v>
      </c>
      <c r="V8" s="70">
        <v>48</v>
      </c>
      <c r="W8" s="70">
        <v>200</v>
      </c>
      <c r="X8" s="69" t="s">
        <v>128</v>
      </c>
      <c r="Y8" s="71">
        <v>782.7</v>
      </c>
      <c r="Z8" s="71">
        <v>579.20000000000005</v>
      </c>
      <c r="AA8" s="71">
        <v>159.30000000000001</v>
      </c>
      <c r="AB8" s="71">
        <v>805.6</v>
      </c>
      <c r="AC8" s="71">
        <v>637.6</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87.1</v>
      </c>
      <c r="BG8" s="71">
        <v>82.7</v>
      </c>
      <c r="BH8" s="71">
        <v>37.200000000000003</v>
      </c>
      <c r="BI8" s="71">
        <v>87.6</v>
      </c>
      <c r="BJ8" s="71">
        <v>84.3</v>
      </c>
      <c r="BK8" s="71">
        <v>38.200000000000003</v>
      </c>
      <c r="BL8" s="71">
        <v>34.6</v>
      </c>
      <c r="BM8" s="71">
        <v>37.6</v>
      </c>
      <c r="BN8" s="71">
        <v>30.2</v>
      </c>
      <c r="BO8" s="71">
        <v>33.9</v>
      </c>
      <c r="BP8" s="68">
        <v>20.8</v>
      </c>
      <c r="BQ8" s="72">
        <v>17567</v>
      </c>
      <c r="BR8" s="72">
        <v>17275</v>
      </c>
      <c r="BS8" s="72">
        <v>9718</v>
      </c>
      <c r="BT8" s="73">
        <v>22840</v>
      </c>
      <c r="BU8" s="73">
        <v>20542</v>
      </c>
      <c r="BV8" s="72">
        <v>6967</v>
      </c>
      <c r="BW8" s="72">
        <v>7138</v>
      </c>
      <c r="BX8" s="72">
        <v>8131</v>
      </c>
      <c r="BY8" s="72">
        <v>8076</v>
      </c>
      <c r="BZ8" s="72">
        <v>8265</v>
      </c>
      <c r="CA8" s="70">
        <v>14290</v>
      </c>
      <c r="CB8" s="71" t="s">
        <v>120</v>
      </c>
      <c r="CC8" s="71" t="s">
        <v>120</v>
      </c>
      <c r="CD8" s="71" t="s">
        <v>120</v>
      </c>
      <c r="CE8" s="71" t="s">
        <v>120</v>
      </c>
      <c r="CF8" s="71" t="s">
        <v>120</v>
      </c>
      <c r="CG8" s="71" t="s">
        <v>120</v>
      </c>
      <c r="CH8" s="71" t="s">
        <v>120</v>
      </c>
      <c r="CI8" s="71" t="s">
        <v>120</v>
      </c>
      <c r="CJ8" s="71" t="s">
        <v>120</v>
      </c>
      <c r="CK8" s="71" t="s">
        <v>120</v>
      </c>
      <c r="CL8" s="68" t="s">
        <v>120</v>
      </c>
      <c r="CM8" s="70">
        <v>149437</v>
      </c>
      <c r="CN8" s="70">
        <v>248</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70.5</v>
      </c>
      <c r="DF8" s="71">
        <v>59.2</v>
      </c>
      <c r="DG8" s="71">
        <v>62.4</v>
      </c>
      <c r="DH8" s="71">
        <v>83.1</v>
      </c>
      <c r="DI8" s="71">
        <v>54.7</v>
      </c>
      <c r="DJ8" s="68">
        <v>425.4</v>
      </c>
      <c r="DK8" s="71">
        <v>341.7</v>
      </c>
      <c r="DL8" s="71">
        <v>335.4</v>
      </c>
      <c r="DM8" s="71">
        <v>270.8</v>
      </c>
      <c r="DN8" s="71">
        <v>239.6</v>
      </c>
      <c r="DO8" s="71">
        <v>225</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2021-02-09T01:10:37Z</cp:lastPrinted>
  <dcterms:created xsi:type="dcterms:W3CDTF">2020-12-04T03:32:41Z</dcterms:created>
  <dcterms:modified xsi:type="dcterms:W3CDTF">2021-02-22T02:56:12Z</dcterms:modified>
  <cp:category/>
</cp:coreProperties>
</file>