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workbookProtection workbookAlgorithmName="SHA-512" workbookHashValue="7QHqoZD5tAlAByfqghLnRXHgtwIcO0wvRzmMfFO4HzwNv2saTGzGRVdK/sx9XQsAx67BjK7v9iOAWEiKnD+iJg==" workbookSaltValue="xmQ4kFvfYBSrGickWoffnw=="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A51" i="4"/>
  <c r="MI76" i="4"/>
  <c r="HJ51" i="4"/>
  <c r="MA30" i="4"/>
  <c r="IT76" i="4"/>
  <c r="CS51" i="4"/>
  <c r="HJ30" i="4"/>
  <c r="CS30" i="4"/>
  <c r="C11" i="5"/>
  <c r="D11" i="5"/>
  <c r="E11" i="5"/>
  <c r="B11" i="5"/>
  <c r="BZ30" i="4" l="1"/>
  <c r="BK76" i="4"/>
  <c r="LH51" i="4"/>
  <c r="IE76" i="4"/>
  <c r="BZ51" i="4"/>
  <c r="LT76" i="4"/>
  <c r="GQ51" i="4"/>
  <c r="LH30" i="4"/>
  <c r="GQ30" i="4"/>
  <c r="HP76" i="4"/>
  <c r="BG51" i="4"/>
  <c r="FX30" i="4"/>
  <c r="BG30" i="4"/>
  <c r="AV76" i="4"/>
  <c r="KO51" i="4"/>
  <c r="FX51" i="4"/>
  <c r="KO30" i="4"/>
  <c r="LE76" i="4"/>
  <c r="KP76" i="4"/>
  <c r="FE51" i="4"/>
  <c r="JV30" i="4"/>
  <c r="HA76" i="4"/>
  <c r="AN51" i="4"/>
  <c r="FE30" i="4"/>
  <c r="AN30" i="4"/>
  <c r="AG76" i="4"/>
  <c r="JV51" i="4"/>
  <c r="R76" i="4"/>
  <c r="JC51" i="4"/>
  <c r="KA76" i="4"/>
  <c r="EL51" i="4"/>
  <c r="JC30" i="4"/>
  <c r="EL30" i="4"/>
  <c r="U30" i="4"/>
  <c r="GL76" i="4"/>
  <c r="U51"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<sst xmlns="http://schemas.openxmlformats.org/spreadsheetml/2006/main" count="278" uniqueCount="133">
  <si>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</si>
  <si>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</si>
  <si>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</si>
  <si>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</si>
  <si>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</si>
  <si>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</si>
  <si>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</si>
  <si>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</si>
  <si>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</si>
  <si>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</si>
  <si>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</si>
  <si>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</si>
  <si>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</si>
  <si>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</si>
  <si>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</si>
  <si>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</si>
  <si>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</si>
  <si>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</si>
  <si>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</si>
  <si>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</si>
  <si>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</si>
  <si>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</si>
  <si>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</si>
  <si>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</si>
  <si>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</si>
  <si>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</si>
  <si>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</si>
  <si>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</si>
  <si>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</si>
  <si>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</si>
  <si>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</si>
  <si>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</si>
  <si>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</si>
  <si>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</si>
  <si>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</si>
  <si>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</si>
  <si>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</si>
  <si>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</si>
  <si>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</si>
  <si>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</si>
  <si>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</si>
  <si>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</si>
  <si>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</si>
  <si>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</si>
  <si>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</si>
  <si>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</si>
  <si>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</si>
  <si>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</si>
  <si>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</si>
  <si>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</si>
  <si>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</si>
  <si>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</si>
  <si>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</si>
  <si>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</si>
  <si>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</si>
  <si>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</si>
  <si>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</si>
  <si>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</si>
  <si>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</si>
  <si>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</si>
  <si>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</si>
  <si>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</si>
  <si>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</si>
  <si>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</si>
  <si>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</si>
  <si>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</si>
  <si>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</si>
  <si>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</si>
  <si>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</si>
  <si>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</si>
  <si>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</si>
  <si>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</si>
  <si>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</si>
  <si>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</si>
  <si>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</si>
  <si>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</si>
  <si>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</si>
  <si>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</si>
  <si>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</si>
  <si>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</si>
  <si>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</si>
  <si>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</si>
  <si>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</si>
  <si>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</si>
  <si>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</si>
  <si>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</si>
  <si>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</si>
  <si>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</si>
  <si>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</si>
  <si>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</si>
  <si>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</si>
  <si>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</si>
  <si>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</si>
  <si>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</si>
  <si>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</si>
  <si>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</si>
  <si>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</si>
  <si>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</si>
  <si>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</si>
  <si>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</si>
  <si>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</si>
  <si>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</si>
  <si>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</si>
  <si>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当該値(N-2)</t>
    <phoneticPr fontId="5"/>
  </si>
  <si>
    <t>当該値(N-2)</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</si>
  <si>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</si>
  <si>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</si>
  <si>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</si>
  <si>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</si>
  <si>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</si>
  <si>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</si>
  <si>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豊明市</t>
  </si>
  <si>
    <t>前後駅前市営駐車場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</si>
  <si>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</si>
  <si>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</si>
  <si>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</si>
  <si>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</si>
  <si>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</si>
  <si>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</si>
  <si>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</si>
  <si>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</si>
  <si>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</si>
  <si>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</si>
  <si>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</si>
  <si>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</si>
  <si>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</si>
  <si>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</si>
  <si>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</si>
  <si>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</si>
  <si>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最初の３０分が無料で２４時間営業（最大料金適用なし）を行っているため稼働率は非常に高い。元々、市民の利用性向上を目的に設置したため、目的は果たしていると考える。また、平成２６年４月から平成２８年３月までは耐震工事を実施し、収入が無いため、⑪稼働率に関して平成２７年は低くなっているが、平成２８年からは増加傾向にあり、特に平成２９年からは、広報誌や地域情報誌でPRを行って利用者の増加に努めている。</t>
    <rPh sb="1" eb="3">
      <t>サイショ</t>
    </rPh>
    <rPh sb="6" eb="7">
      <t>フン</t>
    </rPh>
    <rPh sb="8" eb="10">
      <t>ムリョウ</t>
    </rPh>
    <rPh sb="13" eb="15">
      <t>ジカン</t>
    </rPh>
    <rPh sb="15" eb="17">
      <t>エイギョウ</t>
    </rPh>
    <rPh sb="18" eb="20">
      <t>サイダイ</t>
    </rPh>
    <rPh sb="20" eb="22">
      <t>リョウキン</t>
    </rPh>
    <rPh sb="22" eb="24">
      <t>テキヨウ</t>
    </rPh>
    <rPh sb="28" eb="29">
      <t>オコナ</t>
    </rPh>
    <rPh sb="35" eb="37">
      <t>カドウ</t>
    </rPh>
    <rPh sb="37" eb="38">
      <t>リツ</t>
    </rPh>
    <rPh sb="39" eb="41">
      <t>ヒジョウ</t>
    </rPh>
    <rPh sb="42" eb="43">
      <t>タカ</t>
    </rPh>
    <rPh sb="45" eb="47">
      <t>モトモト</t>
    </rPh>
    <rPh sb="48" eb="50">
      <t>シミン</t>
    </rPh>
    <rPh sb="51" eb="53">
      <t>リヨウ</t>
    </rPh>
    <rPh sb="53" eb="54">
      <t>セイ</t>
    </rPh>
    <rPh sb="54" eb="56">
      <t>コウジョウ</t>
    </rPh>
    <rPh sb="57" eb="59">
      <t>モクテキ</t>
    </rPh>
    <rPh sb="60" eb="62">
      <t>セッチ</t>
    </rPh>
    <rPh sb="67" eb="69">
      <t>モクテキ</t>
    </rPh>
    <rPh sb="70" eb="71">
      <t>ハ</t>
    </rPh>
    <rPh sb="77" eb="78">
      <t>カンガ</t>
    </rPh>
    <rPh sb="84" eb="86">
      <t>ヘイセイ</t>
    </rPh>
    <rPh sb="88" eb="89">
      <t>ネン</t>
    </rPh>
    <rPh sb="90" eb="91">
      <t>ガツ</t>
    </rPh>
    <rPh sb="93" eb="95">
      <t>ヘイセイ</t>
    </rPh>
    <rPh sb="97" eb="98">
      <t>ネン</t>
    </rPh>
    <rPh sb="99" eb="100">
      <t>ガツ</t>
    </rPh>
    <rPh sb="103" eb="105">
      <t>タイシン</t>
    </rPh>
    <rPh sb="105" eb="107">
      <t>コウジ</t>
    </rPh>
    <rPh sb="108" eb="110">
      <t>ジッシ</t>
    </rPh>
    <rPh sb="112" eb="114">
      <t>シュウニュウ</t>
    </rPh>
    <rPh sb="115" eb="116">
      <t>ナ</t>
    </rPh>
    <rPh sb="121" eb="123">
      <t>カドウ</t>
    </rPh>
    <rPh sb="123" eb="124">
      <t>リツ</t>
    </rPh>
    <rPh sb="125" eb="126">
      <t>カン</t>
    </rPh>
    <rPh sb="128" eb="130">
      <t>ヘイセイ</t>
    </rPh>
    <rPh sb="132" eb="133">
      <t>ネン</t>
    </rPh>
    <rPh sb="134" eb="135">
      <t>ヒク</t>
    </rPh>
    <rPh sb="143" eb="145">
      <t>ヘイセイ</t>
    </rPh>
    <rPh sb="147" eb="148">
      <t>ネン</t>
    </rPh>
    <rPh sb="151" eb="153">
      <t>ゾウカ</t>
    </rPh>
    <rPh sb="153" eb="155">
      <t>ケイコウ</t>
    </rPh>
    <rPh sb="159" eb="160">
      <t>トク</t>
    </rPh>
    <rPh sb="161" eb="163">
      <t>ヘイセイ</t>
    </rPh>
    <rPh sb="170" eb="173">
      <t>コウホウシ</t>
    </rPh>
    <rPh sb="176" eb="178">
      <t>ジョウホウ</t>
    </rPh>
    <rPh sb="183" eb="184">
      <t>オコナ</t>
    </rPh>
    <rPh sb="186" eb="189">
      <t>リヨウシャ</t>
    </rPh>
    <rPh sb="190" eb="192">
      <t>ゾウカ</t>
    </rPh>
    <rPh sb="193" eb="194">
      <t>ツト</t>
    </rPh>
    <phoneticPr fontId="5"/>
  </si>
  <si>
    <r>
      <t>　平成２６年４月から平成２８年３月までの耐震工事期間中は収入無し。その為①収益的収支比率、④売上高G</t>
    </r>
    <r>
      <rPr>
        <sz val="11"/>
        <rFont val="ＭＳ ゴシック"/>
        <family val="3"/>
        <charset val="128"/>
      </rPr>
      <t>O</t>
    </r>
    <r>
      <rPr>
        <sz val="11"/>
        <color theme="1"/>
        <rFont val="ＭＳ ゴシック"/>
        <family val="3"/>
        <charset val="128"/>
      </rPr>
      <t>P比率、⑤EBITDAについては、平成２７年は低くなっている。
　時間貸し駐車場であり最初の３０分は無料のため、駅利用客等の送迎に活用され利用者の利便性は高い</t>
    </r>
    <r>
      <rPr>
        <sz val="11"/>
        <color theme="1"/>
        <rFont val="ＭＳ ゴシック"/>
        <family val="3"/>
        <charset val="128"/>
      </rPr>
      <t>反面</t>
    </r>
    <r>
      <rPr>
        <sz val="11"/>
        <color rgb="FFFF0000"/>
        <rFont val="ＭＳ ゴシック"/>
        <family val="3"/>
        <charset val="128"/>
      </rPr>
      <t>、</t>
    </r>
    <r>
      <rPr>
        <sz val="11"/>
        <color theme="1"/>
        <rFont val="ＭＳ ゴシック"/>
        <family val="3"/>
        <charset val="128"/>
      </rPr>
      <t>収益</t>
    </r>
    <r>
      <rPr>
        <sz val="11"/>
        <color theme="1"/>
        <rFont val="ＭＳ ゴシック"/>
        <family val="3"/>
        <charset val="128"/>
      </rPr>
      <t>性に不利な状況もある。</t>
    </r>
    <r>
      <rPr>
        <sz val="11"/>
        <color theme="1"/>
        <rFont val="ＭＳ ゴシック"/>
        <family val="3"/>
        <charset val="128"/>
      </rPr>
      <t>平成２８年からは微増傾向にあり、平成２９年からの広報誌や地域情報誌でのPRにより増加傾向にあったが令和元年は</t>
    </r>
    <r>
      <rPr>
        <sz val="11"/>
        <color theme="1"/>
        <rFont val="ＭＳ ゴシック"/>
        <family val="3"/>
        <charset val="128"/>
      </rPr>
      <t>減少し</t>
    </r>
    <r>
      <rPr>
        <sz val="11"/>
        <color theme="1"/>
        <rFont val="ＭＳ ゴシック"/>
        <family val="3"/>
        <charset val="128"/>
      </rPr>
      <t>た。今後も長時間利用者に駅近の時間貸し駐車場として、PRを行い、収益性の向上に努めたい。</t>
    </r>
    <rPh sb="1" eb="3">
      <t>ヘイセイ</t>
    </rPh>
    <rPh sb="5" eb="6">
      <t>ネン</t>
    </rPh>
    <rPh sb="7" eb="8">
      <t>ガツ</t>
    </rPh>
    <rPh sb="10" eb="12">
      <t>ヘイセイ</t>
    </rPh>
    <rPh sb="14" eb="15">
      <t>ネン</t>
    </rPh>
    <rPh sb="16" eb="17">
      <t>ガツ</t>
    </rPh>
    <rPh sb="20" eb="22">
      <t>タイシン</t>
    </rPh>
    <rPh sb="22" eb="24">
      <t>コウジ</t>
    </rPh>
    <rPh sb="24" eb="26">
      <t>キカン</t>
    </rPh>
    <rPh sb="26" eb="27">
      <t>チュウ</t>
    </rPh>
    <rPh sb="28" eb="30">
      <t>シュウニュウ</t>
    </rPh>
    <rPh sb="30" eb="31">
      <t>ナ</t>
    </rPh>
    <rPh sb="35" eb="36">
      <t>タメ</t>
    </rPh>
    <rPh sb="37" eb="40">
      <t>シュウエキテキ</t>
    </rPh>
    <rPh sb="40" eb="42">
      <t>シュウシ</t>
    </rPh>
    <rPh sb="42" eb="43">
      <t>ヒ</t>
    </rPh>
    <rPh sb="43" eb="44">
      <t>リツ</t>
    </rPh>
    <rPh sb="46" eb="48">
      <t>ウリアゲ</t>
    </rPh>
    <rPh sb="48" eb="49">
      <t>タカ</t>
    </rPh>
    <rPh sb="52" eb="54">
      <t>ヒリツ</t>
    </rPh>
    <rPh sb="68" eb="70">
      <t>ヘイセイ</t>
    </rPh>
    <rPh sb="72" eb="73">
      <t>ネン</t>
    </rPh>
    <rPh sb="74" eb="75">
      <t>ヒク</t>
    </rPh>
    <rPh sb="84" eb="86">
      <t>ジカン</t>
    </rPh>
    <rPh sb="86" eb="87">
      <t>ガ</t>
    </rPh>
    <rPh sb="88" eb="91">
      <t>チュウシャジョウ</t>
    </rPh>
    <rPh sb="94" eb="96">
      <t>サイショ</t>
    </rPh>
    <rPh sb="99" eb="100">
      <t>フン</t>
    </rPh>
    <rPh sb="101" eb="103">
      <t>ムリョウ</t>
    </rPh>
    <rPh sb="107" eb="108">
      <t>エキ</t>
    </rPh>
    <rPh sb="108" eb="111">
      <t>リヨウキャク</t>
    </rPh>
    <rPh sb="111" eb="112">
      <t>トウ</t>
    </rPh>
    <rPh sb="113" eb="115">
      <t>ソウゲイ</t>
    </rPh>
    <rPh sb="116" eb="118">
      <t>カツヨウ</t>
    </rPh>
    <rPh sb="120" eb="123">
      <t>リヨウシャ</t>
    </rPh>
    <rPh sb="124" eb="127">
      <t>リベンセイ</t>
    </rPh>
    <rPh sb="128" eb="129">
      <t>タカ</t>
    </rPh>
    <rPh sb="130" eb="132">
      <t>ハンメン</t>
    </rPh>
    <rPh sb="133" eb="135">
      <t>シュウエキ</t>
    </rPh>
    <rPh sb="135" eb="136">
      <t>セイ</t>
    </rPh>
    <rPh sb="137" eb="139">
      <t>フリ</t>
    </rPh>
    <rPh sb="140" eb="142">
      <t>ジョウキョウ</t>
    </rPh>
    <rPh sb="149" eb="151">
      <t>ヘイセイ</t>
    </rPh>
    <rPh sb="153" eb="154">
      <t>ネン</t>
    </rPh>
    <rPh sb="157" eb="159">
      <t>ビゾウ</t>
    </rPh>
    <rPh sb="159" eb="161">
      <t>ケイコウ</t>
    </rPh>
    <rPh sb="165" eb="167">
      <t>ヘイセイ</t>
    </rPh>
    <rPh sb="179" eb="181">
      <t>ジョウホウ</t>
    </rPh>
    <rPh sb="208" eb="210">
      <t>コンゴ</t>
    </rPh>
    <rPh sb="211" eb="214">
      <t>チョウジカン</t>
    </rPh>
    <rPh sb="214" eb="217">
      <t>リヨウシャ</t>
    </rPh>
    <rPh sb="218" eb="219">
      <t>エキ</t>
    </rPh>
    <rPh sb="219" eb="220">
      <t>チカ</t>
    </rPh>
    <rPh sb="221" eb="223">
      <t>ジカン</t>
    </rPh>
    <rPh sb="223" eb="224">
      <t>ガ</t>
    </rPh>
    <rPh sb="225" eb="228">
      <t>チュウシャジョウ</t>
    </rPh>
    <rPh sb="235" eb="236">
      <t>オコナ</t>
    </rPh>
    <rPh sb="238" eb="241">
      <t>シュウエキセイ</t>
    </rPh>
    <rPh sb="242" eb="244">
      <t>コウジョウ</t>
    </rPh>
    <rPh sb="245" eb="246">
      <t>ツト</t>
    </rPh>
    <phoneticPr fontId="5"/>
  </si>
  <si>
    <r>
      <t>　立地条件に関しては、近隣の時間貸し駐車場と比較しても非常に条件が良い。平成２８年度４月にリニューアルオープンし、設備の更新等も直近では行う必要性が低い。また、地方公営企業法を適用していないこと及び地方債の借入れがないことにより⑥有形固定資産減価償却</t>
    </r>
    <r>
      <rPr>
        <sz val="11"/>
        <rFont val="ＭＳ ゴシック"/>
        <family val="3"/>
        <charset val="128"/>
      </rPr>
      <t>率</t>
    </r>
    <r>
      <rPr>
        <sz val="11"/>
        <color theme="1"/>
        <rFont val="ＭＳ ゴシック"/>
        <family val="3"/>
        <charset val="128"/>
      </rPr>
      <t>、⑨累積欠損金比率、⑩企業債残高対料金収入</t>
    </r>
    <r>
      <rPr>
        <sz val="11"/>
        <rFont val="ＭＳ ゴシック"/>
        <family val="3"/>
        <charset val="128"/>
      </rPr>
      <t>比率</t>
    </r>
    <r>
      <rPr>
        <sz val="11"/>
        <color theme="1"/>
        <rFont val="ＭＳ ゴシック"/>
        <family val="3"/>
        <charset val="128"/>
      </rPr>
      <t>については「該当なし」となっている。</t>
    </r>
    <rPh sb="1" eb="3">
      <t>リッチ</t>
    </rPh>
    <rPh sb="3" eb="5">
      <t>ジョウケン</t>
    </rPh>
    <rPh sb="6" eb="7">
      <t>カン</t>
    </rPh>
    <rPh sb="11" eb="13">
      <t>キンリン</t>
    </rPh>
    <rPh sb="14" eb="16">
      <t>ジカン</t>
    </rPh>
    <rPh sb="16" eb="17">
      <t>ガ</t>
    </rPh>
    <rPh sb="18" eb="21">
      <t>チュウシャジョウ</t>
    </rPh>
    <rPh sb="22" eb="24">
      <t>ヒカク</t>
    </rPh>
    <rPh sb="27" eb="29">
      <t>ヒジョウ</t>
    </rPh>
    <rPh sb="30" eb="32">
      <t>ジョウケン</t>
    </rPh>
    <rPh sb="33" eb="34">
      <t>ヨ</t>
    </rPh>
    <rPh sb="36" eb="38">
      <t>ヘイセイ</t>
    </rPh>
    <rPh sb="40" eb="42">
      <t>ネンド</t>
    </rPh>
    <rPh sb="43" eb="44">
      <t>ガツ</t>
    </rPh>
    <rPh sb="57" eb="59">
      <t>セツビ</t>
    </rPh>
    <rPh sb="60" eb="62">
      <t>コウシン</t>
    </rPh>
    <rPh sb="62" eb="63">
      <t>トウ</t>
    </rPh>
    <rPh sb="64" eb="66">
      <t>チョッキン</t>
    </rPh>
    <rPh sb="68" eb="69">
      <t>オコナ</t>
    </rPh>
    <rPh sb="70" eb="73">
      <t>ヒツヨウセイ</t>
    </rPh>
    <rPh sb="74" eb="75">
      <t>ヒク</t>
    </rPh>
    <rPh sb="80" eb="82">
      <t>チホウ</t>
    </rPh>
    <rPh sb="82" eb="84">
      <t>コウエイ</t>
    </rPh>
    <rPh sb="84" eb="86">
      <t>キギョウ</t>
    </rPh>
    <rPh sb="86" eb="87">
      <t>ホウ</t>
    </rPh>
    <rPh sb="88" eb="90">
      <t>テキヨウ</t>
    </rPh>
    <rPh sb="97" eb="98">
      <t>オヨ</t>
    </rPh>
    <rPh sb="99" eb="102">
      <t>チホウサイ</t>
    </rPh>
    <rPh sb="103" eb="105">
      <t>カリイレ</t>
    </rPh>
    <rPh sb="115" eb="117">
      <t>ユウケイ</t>
    </rPh>
    <rPh sb="117" eb="119">
      <t>コテイ</t>
    </rPh>
    <rPh sb="119" eb="121">
      <t>シサン</t>
    </rPh>
    <rPh sb="121" eb="123">
      <t>ゲンカ</t>
    </rPh>
    <rPh sb="123" eb="125">
      <t>ショウキャク</t>
    </rPh>
    <rPh sb="125" eb="126">
      <t>リツ</t>
    </rPh>
    <rPh sb="128" eb="130">
      <t>ルイセキ</t>
    </rPh>
    <rPh sb="130" eb="132">
      <t>ケッソン</t>
    </rPh>
    <rPh sb="132" eb="133">
      <t>キン</t>
    </rPh>
    <rPh sb="133" eb="135">
      <t>ヒリツ</t>
    </rPh>
    <rPh sb="137" eb="139">
      <t>キギョウ</t>
    </rPh>
    <rPh sb="139" eb="140">
      <t>サイ</t>
    </rPh>
    <rPh sb="140" eb="142">
      <t>ザンダカ</t>
    </rPh>
    <rPh sb="142" eb="143">
      <t>タイ</t>
    </rPh>
    <rPh sb="143" eb="145">
      <t>リョウキン</t>
    </rPh>
    <rPh sb="145" eb="147">
      <t>シュウニュウ</t>
    </rPh>
    <rPh sb="147" eb="149">
      <t>ヒリツ</t>
    </rPh>
    <rPh sb="155" eb="157">
      <t>ガイトウ</t>
    </rPh>
    <phoneticPr fontId="5"/>
  </si>
  <si>
    <t>　元々、市民の利便性向上のために開設され、一般会計で運営されていた時間貸し駐車場のため、大幅な収益の向上は難しいが、利用者は多く、市の施設として欠かせない。駅からも近く、ショッピングセンターも隣接していることを周知し、有料利用者の増加に努めたい。</t>
    <rPh sb="1" eb="3">
      <t>モトモト</t>
    </rPh>
    <rPh sb="4" eb="6">
      <t>シミン</t>
    </rPh>
    <rPh sb="7" eb="10">
      <t>リベンセイ</t>
    </rPh>
    <rPh sb="10" eb="12">
      <t>コウジョウ</t>
    </rPh>
    <rPh sb="16" eb="18">
      <t>カイセツ</t>
    </rPh>
    <rPh sb="21" eb="23">
      <t>イッパン</t>
    </rPh>
    <rPh sb="23" eb="25">
      <t>カイケイ</t>
    </rPh>
    <rPh sb="26" eb="28">
      <t>ウンエイ</t>
    </rPh>
    <rPh sb="33" eb="35">
      <t>ジカン</t>
    </rPh>
    <rPh sb="35" eb="36">
      <t>カ</t>
    </rPh>
    <rPh sb="37" eb="40">
      <t>チュウシャジョウ</t>
    </rPh>
    <rPh sb="44" eb="46">
      <t>オオハバ</t>
    </rPh>
    <rPh sb="47" eb="49">
      <t>シュウエキ</t>
    </rPh>
    <rPh sb="50" eb="52">
      <t>コウジョウ</t>
    </rPh>
    <rPh sb="53" eb="54">
      <t>ムツカ</t>
    </rPh>
    <rPh sb="58" eb="61">
      <t>リヨウシャ</t>
    </rPh>
    <rPh sb="62" eb="63">
      <t>オオ</t>
    </rPh>
    <rPh sb="65" eb="66">
      <t>シ</t>
    </rPh>
    <rPh sb="67" eb="69">
      <t>シセツ</t>
    </rPh>
    <rPh sb="72" eb="73">
      <t>カ</t>
    </rPh>
    <rPh sb="78" eb="79">
      <t>エキ</t>
    </rPh>
    <rPh sb="82" eb="83">
      <t>チカ</t>
    </rPh>
    <rPh sb="96" eb="98">
      <t>リンセツ</t>
    </rPh>
    <rPh sb="105" eb="107">
      <t>シュウチ</t>
    </rPh>
    <rPh sb="109" eb="111">
      <t>ユウリョウ</t>
    </rPh>
    <rPh sb="111" eb="114">
      <t>リヨウシャ</t>
    </rPh>
    <rPh sb="115" eb="117">
      <t>ゾウカ</t>
    </rPh>
    <rPh sb="118" eb="119">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</si>
</sst>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101.8</c:v>
                </c:pt>
                <c:pt idx="1">
                  <c:v>158</c:v>
                </c:pt>
                <c:pt idx="2">
                  <c:v>161.6</c:v>
                </c:pt>
                <c:pt idx="3">
                  <c:v>171.6</c:v>
                </c:pt>
                <c:pt idx="4">
                  <c:v>144.6</c:v>
                </c:pt>
              </c:numCache>
            </c:numRef>
          </c:val>
          <c:extLst>
            <c:ext xmlns:c16="http://schemas.microsoft.com/office/drawing/2014/chart" uri="{C3380CC4-5D6E-409C-BE32-E72D297353CC}">
              <c16:uniqueId val="{00000000-1CA4-4C94-8460-DD2707C4F84B}"/>
            </c:ext>
          </c:extLst>
        </c:ser>
        <c:dLbls>
          <c:showLegendKey val="0"/>
          <c:showVal val="0"/>
          <c:showCatName val="0"/>
          <c:showSerName val="0"/>
          <c:showPercent val="0"/>
          <c:showBubbleSize val="0"/>
        </c:dLbls>
        <c:gapWidth val="150"/>
        <c:axId val="394220224"/>
        <c:axId val="39422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1CA4-4C94-8460-DD2707C4F84B}"/>
            </c:ext>
          </c:extLst>
        </c:ser>
        <c:dLbls>
          <c:showLegendKey val="0"/>
          <c:showVal val="0"/>
          <c:showCatName val="0"/>
          <c:showSerName val="0"/>
          <c:showPercent val="0"/>
          <c:showBubbleSize val="0"/>
        </c:dLbls>
        <c:marker val="1"/>
        <c:smooth val="0"/>
        <c:axId val="394220224"/>
        <c:axId val="394222576"/>
      </c:lineChart>
      <c:catAx>
        <c:axId val="394220224"/>
        <c:scaling>
          <c:orientation val="minMax"/>
        </c:scaling>
        <c:delete val="1"/>
        <c:axPos val="b"/>
        <c:numFmt formatCode="General" sourceLinked="1"/>
        <c:majorTickMark val="none"/>
        <c:minorTickMark val="none"/>
        <c:tickLblPos val="none"/>
        <c:crossAx val="394222576"/>
        <c:crosses val="autoZero"/>
        <c:auto val="1"/>
        <c:lblAlgn val="ctr"/>
        <c:lblOffset val="100"/>
        <c:noMultiLvlLbl val="1"/>
      </c:catAx>
      <c:valAx>
        <c:axId val="39422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22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1E-4365-9B9F-765CE2A3C659}"/>
            </c:ext>
          </c:extLst>
        </c:ser>
        <c:dLbls>
          <c:showLegendKey val="0"/>
          <c:showVal val="0"/>
          <c:showCatName val="0"/>
          <c:showSerName val="0"/>
          <c:showPercent val="0"/>
          <c:showBubbleSize val="0"/>
        </c:dLbls>
        <c:gapWidth val="150"/>
        <c:axId val="394221400"/>
        <c:axId val="39422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0D1E-4365-9B9F-765CE2A3C659}"/>
            </c:ext>
          </c:extLst>
        </c:ser>
        <c:dLbls>
          <c:showLegendKey val="0"/>
          <c:showVal val="0"/>
          <c:showCatName val="0"/>
          <c:showSerName val="0"/>
          <c:showPercent val="0"/>
          <c:showBubbleSize val="0"/>
        </c:dLbls>
        <c:marker val="1"/>
        <c:smooth val="0"/>
        <c:axId val="394221400"/>
        <c:axId val="394222968"/>
      </c:lineChart>
      <c:catAx>
        <c:axId val="394221400"/>
        <c:scaling>
          <c:orientation val="minMax"/>
        </c:scaling>
        <c:delete val="1"/>
        <c:axPos val="b"/>
        <c:numFmt formatCode="General" sourceLinked="1"/>
        <c:majorTickMark val="none"/>
        <c:minorTickMark val="none"/>
        <c:tickLblPos val="none"/>
        <c:crossAx val="394222968"/>
        <c:crosses val="autoZero"/>
        <c:auto val="1"/>
        <c:lblAlgn val="ctr"/>
        <c:lblOffset val="100"/>
        <c:noMultiLvlLbl val="1"/>
      </c:catAx>
      <c:valAx>
        <c:axId val="394222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22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DF03-4CD4-9FC5-7FEEAFEF224C}"/>
            </c:ext>
          </c:extLst>
        </c:ser>
        <c:dLbls>
          <c:showLegendKey val="0"/>
          <c:showVal val="0"/>
          <c:showCatName val="0"/>
          <c:showSerName val="0"/>
          <c:showPercent val="0"/>
          <c:showBubbleSize val="0"/>
        </c:dLbls>
        <c:gapWidth val="150"/>
        <c:axId val="394219832"/>
        <c:axId val="39658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F03-4CD4-9FC5-7FEEAFEF224C}"/>
            </c:ext>
          </c:extLst>
        </c:ser>
        <c:dLbls>
          <c:showLegendKey val="0"/>
          <c:showVal val="0"/>
          <c:showCatName val="0"/>
          <c:showSerName val="0"/>
          <c:showPercent val="0"/>
          <c:showBubbleSize val="0"/>
        </c:dLbls>
        <c:marker val="1"/>
        <c:smooth val="0"/>
        <c:axId val="394219832"/>
        <c:axId val="396583352"/>
      </c:lineChart>
      <c:catAx>
        <c:axId val="394219832"/>
        <c:scaling>
          <c:orientation val="minMax"/>
        </c:scaling>
        <c:delete val="1"/>
        <c:axPos val="b"/>
        <c:numFmt formatCode="General" sourceLinked="1"/>
        <c:majorTickMark val="none"/>
        <c:minorTickMark val="none"/>
        <c:tickLblPos val="none"/>
        <c:crossAx val="396583352"/>
        <c:crosses val="autoZero"/>
        <c:auto val="1"/>
        <c:lblAlgn val="ctr"/>
        <c:lblOffset val="100"/>
        <c:noMultiLvlLbl val="1"/>
      </c:catAx>
      <c:valAx>
        <c:axId val="396583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219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CE9-4A89-8B09-BC6C7B37EC90}"/>
            </c:ext>
          </c:extLst>
        </c:ser>
        <c:dLbls>
          <c:showLegendKey val="0"/>
          <c:showVal val="0"/>
          <c:showCatName val="0"/>
          <c:showSerName val="0"/>
          <c:showPercent val="0"/>
          <c:showBubbleSize val="0"/>
        </c:dLbls>
        <c:gapWidth val="150"/>
        <c:axId val="396584920"/>
        <c:axId val="39658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CE9-4A89-8B09-BC6C7B37EC90}"/>
            </c:ext>
          </c:extLst>
        </c:ser>
        <c:dLbls>
          <c:showLegendKey val="0"/>
          <c:showVal val="0"/>
          <c:showCatName val="0"/>
          <c:showSerName val="0"/>
          <c:showPercent val="0"/>
          <c:showBubbleSize val="0"/>
        </c:dLbls>
        <c:marker val="1"/>
        <c:smooth val="0"/>
        <c:axId val="396584920"/>
        <c:axId val="396584136"/>
      </c:lineChart>
      <c:catAx>
        <c:axId val="396584920"/>
        <c:scaling>
          <c:orientation val="minMax"/>
        </c:scaling>
        <c:delete val="1"/>
        <c:axPos val="b"/>
        <c:numFmt formatCode="General" sourceLinked="1"/>
        <c:majorTickMark val="none"/>
        <c:minorTickMark val="none"/>
        <c:tickLblPos val="none"/>
        <c:crossAx val="396584136"/>
        <c:crosses val="autoZero"/>
        <c:auto val="1"/>
        <c:lblAlgn val="ctr"/>
        <c:lblOffset val="100"/>
        <c:noMultiLvlLbl val="1"/>
      </c:catAx>
      <c:valAx>
        <c:axId val="396584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584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6FF-450B-8520-A5DAC3D154A6}"/>
            </c:ext>
          </c:extLst>
        </c:ser>
        <c:dLbls>
          <c:showLegendKey val="0"/>
          <c:showVal val="0"/>
          <c:showCatName val="0"/>
          <c:showSerName val="0"/>
          <c:showPercent val="0"/>
          <c:showBubbleSize val="0"/>
        </c:dLbls>
        <c:gapWidth val="150"/>
        <c:axId val="396581784"/>
        <c:axId val="3965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B6FF-450B-8520-A5DAC3D154A6}"/>
            </c:ext>
          </c:extLst>
        </c:ser>
        <c:dLbls>
          <c:showLegendKey val="0"/>
          <c:showVal val="0"/>
          <c:showCatName val="0"/>
          <c:showSerName val="0"/>
          <c:showPercent val="0"/>
          <c:showBubbleSize val="0"/>
        </c:dLbls>
        <c:marker val="1"/>
        <c:smooth val="0"/>
        <c:axId val="396581784"/>
        <c:axId val="396583744"/>
      </c:lineChart>
      <c:catAx>
        <c:axId val="396581784"/>
        <c:scaling>
          <c:orientation val="minMax"/>
        </c:scaling>
        <c:delete val="1"/>
        <c:axPos val="b"/>
        <c:numFmt formatCode="General" sourceLinked="1"/>
        <c:majorTickMark val="none"/>
        <c:minorTickMark val="none"/>
        <c:tickLblPos val="none"/>
        <c:crossAx val="396583744"/>
        <c:crosses val="autoZero"/>
        <c:auto val="1"/>
        <c:lblAlgn val="ctr"/>
        <c:lblOffset val="100"/>
        <c:noMultiLvlLbl val="1"/>
      </c:catAx>
      <c:valAx>
        <c:axId val="3965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581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3C2-4643-97CF-1624AB5FEE8A}"/>
            </c:ext>
          </c:extLst>
        </c:ser>
        <c:dLbls>
          <c:showLegendKey val="0"/>
          <c:showVal val="0"/>
          <c:showCatName val="0"/>
          <c:showSerName val="0"/>
          <c:showPercent val="0"/>
          <c:showBubbleSize val="0"/>
        </c:dLbls>
        <c:gapWidth val="150"/>
        <c:axId val="396578256"/>
        <c:axId val="39657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D3C2-4643-97CF-1624AB5FEE8A}"/>
            </c:ext>
          </c:extLst>
        </c:ser>
        <c:dLbls>
          <c:showLegendKey val="0"/>
          <c:showVal val="0"/>
          <c:showCatName val="0"/>
          <c:showSerName val="0"/>
          <c:showPercent val="0"/>
          <c:showBubbleSize val="0"/>
        </c:dLbls>
        <c:marker val="1"/>
        <c:smooth val="0"/>
        <c:axId val="396578256"/>
        <c:axId val="396577864"/>
      </c:lineChart>
      <c:catAx>
        <c:axId val="396578256"/>
        <c:scaling>
          <c:orientation val="minMax"/>
        </c:scaling>
        <c:delete val="1"/>
        <c:axPos val="b"/>
        <c:numFmt formatCode="General" sourceLinked="1"/>
        <c:majorTickMark val="none"/>
        <c:minorTickMark val="none"/>
        <c:tickLblPos val="none"/>
        <c:crossAx val="396577864"/>
        <c:crosses val="autoZero"/>
        <c:auto val="1"/>
        <c:lblAlgn val="ctr"/>
        <c:lblOffset val="100"/>
        <c:noMultiLvlLbl val="1"/>
      </c:catAx>
      <c:valAx>
        <c:axId val="396577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57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40</c:v>
                </c:pt>
                <c:pt idx="1">
                  <c:v>805</c:v>
                </c:pt>
                <c:pt idx="2">
                  <c:v>1105</c:v>
                </c:pt>
                <c:pt idx="3">
                  <c:v>1335</c:v>
                </c:pt>
                <c:pt idx="4">
                  <c:v>1400</c:v>
                </c:pt>
              </c:numCache>
            </c:numRef>
          </c:val>
          <c:extLst>
            <c:ext xmlns:c16="http://schemas.microsoft.com/office/drawing/2014/chart" uri="{C3380CC4-5D6E-409C-BE32-E72D297353CC}">
              <c16:uniqueId val="{00000000-CE01-4AFB-BB2B-1B98E0856644}"/>
            </c:ext>
          </c:extLst>
        </c:ser>
        <c:dLbls>
          <c:showLegendKey val="0"/>
          <c:showVal val="0"/>
          <c:showCatName val="0"/>
          <c:showSerName val="0"/>
          <c:showPercent val="0"/>
          <c:showBubbleSize val="0"/>
        </c:dLbls>
        <c:gapWidth val="150"/>
        <c:axId val="396578648"/>
        <c:axId val="39658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CE01-4AFB-BB2B-1B98E0856644}"/>
            </c:ext>
          </c:extLst>
        </c:ser>
        <c:dLbls>
          <c:showLegendKey val="0"/>
          <c:showVal val="0"/>
          <c:showCatName val="0"/>
          <c:showSerName val="0"/>
          <c:showPercent val="0"/>
          <c:showBubbleSize val="0"/>
        </c:dLbls>
        <c:marker val="1"/>
        <c:smooth val="0"/>
        <c:axId val="396578648"/>
        <c:axId val="396582960"/>
      </c:lineChart>
      <c:catAx>
        <c:axId val="396578648"/>
        <c:scaling>
          <c:orientation val="minMax"/>
        </c:scaling>
        <c:delete val="1"/>
        <c:axPos val="b"/>
        <c:numFmt formatCode="General" sourceLinked="1"/>
        <c:majorTickMark val="none"/>
        <c:minorTickMark val="none"/>
        <c:tickLblPos val="none"/>
        <c:crossAx val="396582960"/>
        <c:crosses val="autoZero"/>
        <c:auto val="1"/>
        <c:lblAlgn val="ctr"/>
        <c:lblOffset val="100"/>
        <c:noMultiLvlLbl val="1"/>
      </c:catAx>
      <c:valAx>
        <c:axId val="39658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578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1.7</c:v>
                </c:pt>
                <c:pt idx="1">
                  <c:v>36.700000000000003</c:v>
                </c:pt>
                <c:pt idx="2">
                  <c:v>38.1</c:v>
                </c:pt>
                <c:pt idx="3">
                  <c:v>36.700000000000003</c:v>
                </c:pt>
                <c:pt idx="4">
                  <c:v>27.3</c:v>
                </c:pt>
              </c:numCache>
            </c:numRef>
          </c:val>
          <c:extLst>
            <c:ext xmlns:c16="http://schemas.microsoft.com/office/drawing/2014/chart" uri="{C3380CC4-5D6E-409C-BE32-E72D297353CC}">
              <c16:uniqueId val="{00000000-727E-4E3A-94FB-FCBA038FAF16}"/>
            </c:ext>
          </c:extLst>
        </c:ser>
        <c:dLbls>
          <c:showLegendKey val="0"/>
          <c:showVal val="0"/>
          <c:showCatName val="0"/>
          <c:showSerName val="0"/>
          <c:showPercent val="0"/>
          <c:showBubbleSize val="0"/>
        </c:dLbls>
        <c:gapWidth val="150"/>
        <c:axId val="396584528"/>
        <c:axId val="3965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727E-4E3A-94FB-FCBA038FAF16}"/>
            </c:ext>
          </c:extLst>
        </c:ser>
        <c:dLbls>
          <c:showLegendKey val="0"/>
          <c:showVal val="0"/>
          <c:showCatName val="0"/>
          <c:showSerName val="0"/>
          <c:showPercent val="0"/>
          <c:showBubbleSize val="0"/>
        </c:dLbls>
        <c:marker val="1"/>
        <c:smooth val="0"/>
        <c:axId val="396584528"/>
        <c:axId val="396585312"/>
      </c:lineChart>
      <c:catAx>
        <c:axId val="396584528"/>
        <c:scaling>
          <c:orientation val="minMax"/>
        </c:scaling>
        <c:delete val="1"/>
        <c:axPos val="b"/>
        <c:numFmt formatCode="General" sourceLinked="1"/>
        <c:majorTickMark val="none"/>
        <c:minorTickMark val="none"/>
        <c:tickLblPos val="none"/>
        <c:crossAx val="396585312"/>
        <c:crosses val="autoZero"/>
        <c:auto val="1"/>
        <c:lblAlgn val="ctr"/>
        <c:lblOffset val="100"/>
        <c:noMultiLvlLbl val="1"/>
      </c:catAx>
      <c:valAx>
        <c:axId val="39658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58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c:v>
                </c:pt>
                <c:pt idx="1">
                  <c:v>1133</c:v>
                </c:pt>
                <c:pt idx="2">
                  <c:v>1454</c:v>
                </c:pt>
                <c:pt idx="3">
                  <c:v>1736</c:v>
                </c:pt>
                <c:pt idx="4">
                  <c:v>1280</c:v>
                </c:pt>
              </c:numCache>
            </c:numRef>
          </c:val>
          <c:extLst>
            <c:ext xmlns:c16="http://schemas.microsoft.com/office/drawing/2014/chart" uri="{C3380CC4-5D6E-409C-BE32-E72D297353CC}">
              <c16:uniqueId val="{00000000-963F-47DF-AFB8-B0034ED38A14}"/>
            </c:ext>
          </c:extLst>
        </c:ser>
        <c:dLbls>
          <c:showLegendKey val="0"/>
          <c:showVal val="0"/>
          <c:showCatName val="0"/>
          <c:showSerName val="0"/>
          <c:showPercent val="0"/>
          <c:showBubbleSize val="0"/>
        </c:dLbls>
        <c:gapWidth val="150"/>
        <c:axId val="396579432"/>
        <c:axId val="39658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963F-47DF-AFB8-B0034ED38A14}"/>
            </c:ext>
          </c:extLst>
        </c:ser>
        <c:dLbls>
          <c:showLegendKey val="0"/>
          <c:showVal val="0"/>
          <c:showCatName val="0"/>
          <c:showSerName val="0"/>
          <c:showPercent val="0"/>
          <c:showBubbleSize val="0"/>
        </c:dLbls>
        <c:marker val="1"/>
        <c:smooth val="0"/>
        <c:axId val="396579432"/>
        <c:axId val="396580608"/>
      </c:lineChart>
      <c:catAx>
        <c:axId val="396579432"/>
        <c:scaling>
          <c:orientation val="minMax"/>
        </c:scaling>
        <c:delete val="1"/>
        <c:axPos val="b"/>
        <c:numFmt formatCode="General" sourceLinked="1"/>
        <c:majorTickMark val="none"/>
        <c:minorTickMark val="none"/>
        <c:tickLblPos val="none"/>
        <c:crossAx val="396580608"/>
        <c:crosses val="autoZero"/>
        <c:auto val="1"/>
        <c:lblAlgn val="ctr"/>
        <c:lblOffset val="100"/>
        <c:noMultiLvlLbl val="1"/>
      </c:catAx>
      <c:valAx>
        <c:axId val="396580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579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愛知県豊明市　前後駅前市営駐車場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768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101.8</v>
      </c>
      <c r="V31" s="110"/>
      <c r="W31" s="110"/>
      <c r="X31" s="110"/>
      <c r="Y31" s="110"/>
      <c r="Z31" s="110"/>
      <c r="AA31" s="110"/>
      <c r="AB31" s="110"/>
      <c r="AC31" s="110"/>
      <c r="AD31" s="110"/>
      <c r="AE31" s="110"/>
      <c r="AF31" s="110"/>
      <c r="AG31" s="110"/>
      <c r="AH31" s="110"/>
      <c r="AI31" s="110"/>
      <c r="AJ31" s="110"/>
      <c r="AK31" s="110"/>
      <c r="AL31" s="110"/>
      <c r="AM31" s="110"/>
      <c r="AN31" s="110">
        <f>データ!Z7</f>
        <v>158</v>
      </c>
      <c r="AO31" s="110"/>
      <c r="AP31" s="110"/>
      <c r="AQ31" s="110"/>
      <c r="AR31" s="110"/>
      <c r="AS31" s="110"/>
      <c r="AT31" s="110"/>
      <c r="AU31" s="110"/>
      <c r="AV31" s="110"/>
      <c r="AW31" s="110"/>
      <c r="AX31" s="110"/>
      <c r="AY31" s="110"/>
      <c r="AZ31" s="110"/>
      <c r="BA31" s="110"/>
      <c r="BB31" s="110"/>
      <c r="BC31" s="110"/>
      <c r="BD31" s="110"/>
      <c r="BE31" s="110"/>
      <c r="BF31" s="110"/>
      <c r="BG31" s="110">
        <f>データ!AA7</f>
        <v>161.6</v>
      </c>
      <c r="BH31" s="110"/>
      <c r="BI31" s="110"/>
      <c r="BJ31" s="110"/>
      <c r="BK31" s="110"/>
      <c r="BL31" s="110"/>
      <c r="BM31" s="110"/>
      <c r="BN31" s="110"/>
      <c r="BO31" s="110"/>
      <c r="BP31" s="110"/>
      <c r="BQ31" s="110"/>
      <c r="BR31" s="110"/>
      <c r="BS31" s="110"/>
      <c r="BT31" s="110"/>
      <c r="BU31" s="110"/>
      <c r="BV31" s="110"/>
      <c r="BW31" s="110"/>
      <c r="BX31" s="110"/>
      <c r="BY31" s="110"/>
      <c r="BZ31" s="110">
        <f>データ!AB7</f>
        <v>171.6</v>
      </c>
      <c r="CA31" s="110"/>
      <c r="CB31" s="110"/>
      <c r="CC31" s="110"/>
      <c r="CD31" s="110"/>
      <c r="CE31" s="110"/>
      <c r="CF31" s="110"/>
      <c r="CG31" s="110"/>
      <c r="CH31" s="110"/>
      <c r="CI31" s="110"/>
      <c r="CJ31" s="110"/>
      <c r="CK31" s="110"/>
      <c r="CL31" s="110"/>
      <c r="CM31" s="110"/>
      <c r="CN31" s="110"/>
      <c r="CO31" s="110"/>
      <c r="CP31" s="110"/>
      <c r="CQ31" s="110"/>
      <c r="CR31" s="110"/>
      <c r="CS31" s="110">
        <f>データ!AC7</f>
        <v>144.6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40</v>
      </c>
      <c r="JD31" s="81"/>
      <c r="JE31" s="81"/>
      <c r="JF31" s="81"/>
      <c r="JG31" s="81"/>
      <c r="JH31" s="81"/>
      <c r="JI31" s="81"/>
      <c r="JJ31" s="81"/>
      <c r="JK31" s="81"/>
      <c r="JL31" s="81"/>
      <c r="JM31" s="81"/>
      <c r="JN31" s="81"/>
      <c r="JO31" s="81"/>
      <c r="JP31" s="81"/>
      <c r="JQ31" s="81"/>
      <c r="JR31" s="81"/>
      <c r="JS31" s="81"/>
      <c r="JT31" s="81"/>
      <c r="JU31" s="82"/>
      <c r="JV31" s="80">
        <f>データ!DL7</f>
        <v>805</v>
      </c>
      <c r="JW31" s="81"/>
      <c r="JX31" s="81"/>
      <c r="JY31" s="81"/>
      <c r="JZ31" s="81"/>
      <c r="KA31" s="81"/>
      <c r="KB31" s="81"/>
      <c r="KC31" s="81"/>
      <c r="KD31" s="81"/>
      <c r="KE31" s="81"/>
      <c r="KF31" s="81"/>
      <c r="KG31" s="81"/>
      <c r="KH31" s="81"/>
      <c r="KI31" s="81"/>
      <c r="KJ31" s="81"/>
      <c r="KK31" s="81"/>
      <c r="KL31" s="81"/>
      <c r="KM31" s="81"/>
      <c r="KN31" s="82"/>
      <c r="KO31" s="80">
        <f>データ!DM7</f>
        <v>1105</v>
      </c>
      <c r="KP31" s="81"/>
      <c r="KQ31" s="81"/>
      <c r="KR31" s="81"/>
      <c r="KS31" s="81"/>
      <c r="KT31" s="81"/>
      <c r="KU31" s="81"/>
      <c r="KV31" s="81"/>
      <c r="KW31" s="81"/>
      <c r="KX31" s="81"/>
      <c r="KY31" s="81"/>
      <c r="KZ31" s="81"/>
      <c r="LA31" s="81"/>
      <c r="LB31" s="81"/>
      <c r="LC31" s="81"/>
      <c r="LD31" s="81"/>
      <c r="LE31" s="81"/>
      <c r="LF31" s="81"/>
      <c r="LG31" s="82"/>
      <c r="LH31" s="80">
        <f>データ!DN7</f>
        <v>1335</v>
      </c>
      <c r="LI31" s="81"/>
      <c r="LJ31" s="81"/>
      <c r="LK31" s="81"/>
      <c r="LL31" s="81"/>
      <c r="LM31" s="81"/>
      <c r="LN31" s="81"/>
      <c r="LO31" s="81"/>
      <c r="LP31" s="81"/>
      <c r="LQ31" s="81"/>
      <c r="LR31" s="81"/>
      <c r="LS31" s="81"/>
      <c r="LT31" s="81"/>
      <c r="LU31" s="81"/>
      <c r="LV31" s="81"/>
      <c r="LW31" s="81"/>
      <c r="LX31" s="81"/>
      <c r="LY31" s="81"/>
      <c r="LZ31" s="82"/>
      <c r="MA31" s="80">
        <f>データ!DO7</f>
        <v>1400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1.7</v>
      </c>
      <c r="EM52" s="110"/>
      <c r="EN52" s="110"/>
      <c r="EO52" s="110"/>
      <c r="EP52" s="110"/>
      <c r="EQ52" s="110"/>
      <c r="ER52" s="110"/>
      <c r="ES52" s="110"/>
      <c r="ET52" s="110"/>
      <c r="EU52" s="110"/>
      <c r="EV52" s="110"/>
      <c r="EW52" s="110"/>
      <c r="EX52" s="110"/>
      <c r="EY52" s="110"/>
      <c r="EZ52" s="110"/>
      <c r="FA52" s="110"/>
      <c r="FB52" s="110"/>
      <c r="FC52" s="110"/>
      <c r="FD52" s="110"/>
      <c r="FE52" s="110">
        <f>データ!BG7</f>
        <v>36.700000000000003</v>
      </c>
      <c r="FF52" s="110"/>
      <c r="FG52" s="110"/>
      <c r="FH52" s="110"/>
      <c r="FI52" s="110"/>
      <c r="FJ52" s="110"/>
      <c r="FK52" s="110"/>
      <c r="FL52" s="110"/>
      <c r="FM52" s="110"/>
      <c r="FN52" s="110"/>
      <c r="FO52" s="110"/>
      <c r="FP52" s="110"/>
      <c r="FQ52" s="110"/>
      <c r="FR52" s="110"/>
      <c r="FS52" s="110"/>
      <c r="FT52" s="110"/>
      <c r="FU52" s="110"/>
      <c r="FV52" s="110"/>
      <c r="FW52" s="110"/>
      <c r="FX52" s="110">
        <f>データ!BH7</f>
        <v>38.1</v>
      </c>
      <c r="FY52" s="110"/>
      <c r="FZ52" s="110"/>
      <c r="GA52" s="110"/>
      <c r="GB52" s="110"/>
      <c r="GC52" s="110"/>
      <c r="GD52" s="110"/>
      <c r="GE52" s="110"/>
      <c r="GF52" s="110"/>
      <c r="GG52" s="110"/>
      <c r="GH52" s="110"/>
      <c r="GI52" s="110"/>
      <c r="GJ52" s="110"/>
      <c r="GK52" s="110"/>
      <c r="GL52" s="110"/>
      <c r="GM52" s="110"/>
      <c r="GN52" s="110"/>
      <c r="GO52" s="110"/>
      <c r="GP52" s="110"/>
      <c r="GQ52" s="110">
        <f>データ!BI7</f>
        <v>36.700000000000003</v>
      </c>
      <c r="GR52" s="110"/>
      <c r="GS52" s="110"/>
      <c r="GT52" s="110"/>
      <c r="GU52" s="110"/>
      <c r="GV52" s="110"/>
      <c r="GW52" s="110"/>
      <c r="GX52" s="110"/>
      <c r="GY52" s="110"/>
      <c r="GZ52" s="110"/>
      <c r="HA52" s="110"/>
      <c r="HB52" s="110"/>
      <c r="HC52" s="110"/>
      <c r="HD52" s="110"/>
      <c r="HE52" s="110"/>
      <c r="HF52" s="110"/>
      <c r="HG52" s="110"/>
      <c r="HH52" s="110"/>
      <c r="HI52" s="110"/>
      <c r="HJ52" s="110">
        <f>データ!BJ7</f>
        <v>27.3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v>
      </c>
      <c r="JD52" s="106"/>
      <c r="JE52" s="106"/>
      <c r="JF52" s="106"/>
      <c r="JG52" s="106"/>
      <c r="JH52" s="106"/>
      <c r="JI52" s="106"/>
      <c r="JJ52" s="106"/>
      <c r="JK52" s="106"/>
      <c r="JL52" s="106"/>
      <c r="JM52" s="106"/>
      <c r="JN52" s="106"/>
      <c r="JO52" s="106"/>
      <c r="JP52" s="106"/>
      <c r="JQ52" s="106"/>
      <c r="JR52" s="106"/>
      <c r="JS52" s="106"/>
      <c r="JT52" s="106"/>
      <c r="JU52" s="106"/>
      <c r="JV52" s="106">
        <f>データ!BR7</f>
        <v>1133</v>
      </c>
      <c r="JW52" s="106"/>
      <c r="JX52" s="106"/>
      <c r="JY52" s="106"/>
      <c r="JZ52" s="106"/>
      <c r="KA52" s="106"/>
      <c r="KB52" s="106"/>
      <c r="KC52" s="106"/>
      <c r="KD52" s="106"/>
      <c r="KE52" s="106"/>
      <c r="KF52" s="106"/>
      <c r="KG52" s="106"/>
      <c r="KH52" s="106"/>
      <c r="KI52" s="106"/>
      <c r="KJ52" s="106"/>
      <c r="KK52" s="106"/>
      <c r="KL52" s="106"/>
      <c r="KM52" s="106"/>
      <c r="KN52" s="106"/>
      <c r="KO52" s="106">
        <f>データ!BS7</f>
        <v>1454</v>
      </c>
      <c r="KP52" s="106"/>
      <c r="KQ52" s="106"/>
      <c r="KR52" s="106"/>
      <c r="KS52" s="106"/>
      <c r="KT52" s="106"/>
      <c r="KU52" s="106"/>
      <c r="KV52" s="106"/>
      <c r="KW52" s="106"/>
      <c r="KX52" s="106"/>
      <c r="KY52" s="106"/>
      <c r="KZ52" s="106"/>
      <c r="LA52" s="106"/>
      <c r="LB52" s="106"/>
      <c r="LC52" s="106"/>
      <c r="LD52" s="106"/>
      <c r="LE52" s="106"/>
      <c r="LF52" s="106"/>
      <c r="LG52" s="106"/>
      <c r="LH52" s="106">
        <f>データ!BT7</f>
        <v>1736</v>
      </c>
      <c r="LI52" s="106"/>
      <c r="LJ52" s="106"/>
      <c r="LK52" s="106"/>
      <c r="LL52" s="106"/>
      <c r="LM52" s="106"/>
      <c r="LN52" s="106"/>
      <c r="LO52" s="106"/>
      <c r="LP52" s="106"/>
      <c r="LQ52" s="106"/>
      <c r="LR52" s="106"/>
      <c r="LS52" s="106"/>
      <c r="LT52" s="106"/>
      <c r="LU52" s="106"/>
      <c r="LV52" s="106"/>
      <c r="LW52" s="106"/>
      <c r="LX52" s="106"/>
      <c r="LY52" s="106"/>
      <c r="LZ52" s="106"/>
      <c r="MA52" s="106">
        <f>データ!BU7</f>
        <v>1280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43464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400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Fal7/fZmUC9xfLiEKrhJlHvizNOWo8DsVTyZ3UBr8WPNrADJYbBa49K7AFl2mLhE68Km74aAYi5866iIAD/YkQ==" saltValue="gslBGSYRCx09mdFQ/O4GW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101</v>
      </c>
      <c r="AN5" s="59" t="s">
        <v>102</v>
      </c>
      <c r="AO5" s="59" t="s">
        <v>94</v>
      </c>
      <c r="AP5" s="59" t="s">
        <v>95</v>
      </c>
      <c r="AQ5" s="59" t="s">
        <v>96</v>
      </c>
      <c r="AR5" s="59" t="s">
        <v>97</v>
      </c>
      <c r="AS5" s="59" t="s">
        <v>98</v>
      </c>
      <c r="AT5" s="59" t="s">
        <v>99</v>
      </c>
      <c r="AU5" s="59" t="s">
        <v>100</v>
      </c>
      <c r="AV5" s="59" t="s">
        <v>90</v>
      </c>
      <c r="AW5" s="59" t="s">
        <v>103</v>
      </c>
      <c r="AX5" s="59" t="s">
        <v>101</v>
      </c>
      <c r="AY5" s="59" t="s">
        <v>102</v>
      </c>
      <c r="AZ5" s="59" t="s">
        <v>94</v>
      </c>
      <c r="BA5" s="59" t="s">
        <v>95</v>
      </c>
      <c r="BB5" s="59" t="s">
        <v>96</v>
      </c>
      <c r="BC5" s="59" t="s">
        <v>97</v>
      </c>
      <c r="BD5" s="59" t="s">
        <v>98</v>
      </c>
      <c r="BE5" s="59" t="s">
        <v>99</v>
      </c>
      <c r="BF5" s="59" t="s">
        <v>89</v>
      </c>
      <c r="BG5" s="59" t="s">
        <v>90</v>
      </c>
      <c r="BH5" s="59" t="s">
        <v>103</v>
      </c>
      <c r="BI5" s="59" t="s">
        <v>101</v>
      </c>
      <c r="BJ5" s="59" t="s">
        <v>93</v>
      </c>
      <c r="BK5" s="59" t="s">
        <v>94</v>
      </c>
      <c r="BL5" s="59" t="s">
        <v>95</v>
      </c>
      <c r="BM5" s="59" t="s">
        <v>96</v>
      </c>
      <c r="BN5" s="59" t="s">
        <v>97</v>
      </c>
      <c r="BO5" s="59" t="s">
        <v>98</v>
      </c>
      <c r="BP5" s="59" t="s">
        <v>99</v>
      </c>
      <c r="BQ5" s="59" t="s">
        <v>89</v>
      </c>
      <c r="BR5" s="59" t="s">
        <v>90</v>
      </c>
      <c r="BS5" s="59" t="s">
        <v>104</v>
      </c>
      <c r="BT5" s="59" t="s">
        <v>101</v>
      </c>
      <c r="BU5" s="59" t="s">
        <v>102</v>
      </c>
      <c r="BV5" s="59" t="s">
        <v>94</v>
      </c>
      <c r="BW5" s="59" t="s">
        <v>95</v>
      </c>
      <c r="BX5" s="59" t="s">
        <v>96</v>
      </c>
      <c r="BY5" s="59" t="s">
        <v>97</v>
      </c>
      <c r="BZ5" s="59" t="s">
        <v>98</v>
      </c>
      <c r="CA5" s="59" t="s">
        <v>99</v>
      </c>
      <c r="CB5" s="59" t="s">
        <v>105</v>
      </c>
      <c r="CC5" s="59" t="s">
        <v>90</v>
      </c>
      <c r="CD5" s="59" t="s">
        <v>91</v>
      </c>
      <c r="CE5" s="59" t="s">
        <v>92</v>
      </c>
      <c r="CF5" s="59" t="s">
        <v>102</v>
      </c>
      <c r="CG5" s="59" t="s">
        <v>94</v>
      </c>
      <c r="CH5" s="59" t="s">
        <v>95</v>
      </c>
      <c r="CI5" s="59" t="s">
        <v>96</v>
      </c>
      <c r="CJ5" s="59" t="s">
        <v>97</v>
      </c>
      <c r="CK5" s="59" t="s">
        <v>98</v>
      </c>
      <c r="CL5" s="59" t="s">
        <v>99</v>
      </c>
      <c r="CM5" s="150"/>
      <c r="CN5" s="150"/>
      <c r="CO5" s="59" t="s">
        <v>105</v>
      </c>
      <c r="CP5" s="59" t="s">
        <v>90</v>
      </c>
      <c r="CQ5" s="59" t="s">
        <v>103</v>
      </c>
      <c r="CR5" s="59" t="s">
        <v>101</v>
      </c>
      <c r="CS5" s="59" t="s">
        <v>93</v>
      </c>
      <c r="CT5" s="59" t="s">
        <v>94</v>
      </c>
      <c r="CU5" s="59" t="s">
        <v>95</v>
      </c>
      <c r="CV5" s="59" t="s">
        <v>96</v>
      </c>
      <c r="CW5" s="59" t="s">
        <v>97</v>
      </c>
      <c r="CX5" s="59" t="s">
        <v>98</v>
      </c>
      <c r="CY5" s="59" t="s">
        <v>99</v>
      </c>
      <c r="CZ5" s="59" t="s">
        <v>89</v>
      </c>
      <c r="DA5" s="59" t="s">
        <v>106</v>
      </c>
      <c r="DB5" s="59" t="s">
        <v>103</v>
      </c>
      <c r="DC5" s="59" t="s">
        <v>101</v>
      </c>
      <c r="DD5" s="59" t="s">
        <v>102</v>
      </c>
      <c r="DE5" s="59" t="s">
        <v>94</v>
      </c>
      <c r="DF5" s="59" t="s">
        <v>95</v>
      </c>
      <c r="DG5" s="59" t="s">
        <v>96</v>
      </c>
      <c r="DH5" s="59" t="s">
        <v>97</v>
      </c>
      <c r="DI5" s="59" t="s">
        <v>98</v>
      </c>
      <c r="DJ5" s="59" t="s">
        <v>35</v>
      </c>
      <c r="DK5" s="59" t="s">
        <v>89</v>
      </c>
      <c r="DL5" s="59" t="s">
        <v>90</v>
      </c>
      <c r="DM5" s="59" t="s">
        <v>103</v>
      </c>
      <c r="DN5" s="59" t="s">
        <v>92</v>
      </c>
      <c r="DO5" s="59" t="s">
        <v>93</v>
      </c>
      <c r="DP5" s="59" t="s">
        <v>94</v>
      </c>
      <c r="DQ5" s="59" t="s">
        <v>95</v>
      </c>
      <c r="DR5" s="59" t="s">
        <v>96</v>
      </c>
      <c r="DS5" s="59" t="s">
        <v>97</v>
      </c>
      <c r="DT5" s="59" t="s">
        <v>98</v>
      </c>
      <c r="DU5" s="59" t="s">
        <v>99</v>
      </c>
    </row>
    <row r="6" spans="1:125" s="66" customFormat="1" x14ac:dyDescent="0.15">
      <c r="A6" s="49" t="s">
        <v>107</v>
      </c>
      <c r="B6" s="60">
        <f>B8</f>
        <v>2019</v>
      </c>
      <c r="C6" s="60">
        <f t="shared" ref="C6:X6" si="1">C8</f>
        <v>232297</v>
      </c>
      <c r="D6" s="60">
        <f t="shared" si="1"/>
        <v>47</v>
      </c>
      <c r="E6" s="60">
        <f t="shared" si="1"/>
        <v>14</v>
      </c>
      <c r="F6" s="60">
        <f t="shared" si="1"/>
        <v>0</v>
      </c>
      <c r="G6" s="60">
        <f t="shared" si="1"/>
        <v>1</v>
      </c>
      <c r="H6" s="60" t="str">
        <f>SUBSTITUTE(H8,"　","")</f>
        <v>愛知県豊明市</v>
      </c>
      <c r="I6" s="60" t="str">
        <f t="shared" si="1"/>
        <v>前後駅前市営駐車場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30</v>
      </c>
      <c r="S6" s="62" t="str">
        <f t="shared" si="1"/>
        <v>駅</v>
      </c>
      <c r="T6" s="62" t="str">
        <f t="shared" si="1"/>
        <v>無</v>
      </c>
      <c r="U6" s="63">
        <f t="shared" si="1"/>
        <v>768</v>
      </c>
      <c r="V6" s="63">
        <f t="shared" si="1"/>
        <v>20</v>
      </c>
      <c r="W6" s="63">
        <f t="shared" si="1"/>
        <v>200</v>
      </c>
      <c r="X6" s="62" t="str">
        <f t="shared" si="1"/>
        <v>導入なし</v>
      </c>
      <c r="Y6" s="64">
        <f>IF(Y8="-",NA(),Y8)</f>
        <v>101.8</v>
      </c>
      <c r="Z6" s="64">
        <f t="shared" ref="Z6:AH6" si="2">IF(Z8="-",NA(),Z8)</f>
        <v>158</v>
      </c>
      <c r="AA6" s="64">
        <f t="shared" si="2"/>
        <v>161.6</v>
      </c>
      <c r="AB6" s="64">
        <f t="shared" si="2"/>
        <v>171.6</v>
      </c>
      <c r="AC6" s="64">
        <f t="shared" si="2"/>
        <v>144.6</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1.7</v>
      </c>
      <c r="BG6" s="64">
        <f t="shared" ref="BG6:BO6" si="5">IF(BG8="-",NA(),BG8)</f>
        <v>36.700000000000003</v>
      </c>
      <c r="BH6" s="64">
        <f t="shared" si="5"/>
        <v>38.1</v>
      </c>
      <c r="BI6" s="64">
        <f t="shared" si="5"/>
        <v>36.700000000000003</v>
      </c>
      <c r="BJ6" s="64">
        <f t="shared" si="5"/>
        <v>27.3</v>
      </c>
      <c r="BK6" s="64">
        <f t="shared" si="5"/>
        <v>38.200000000000003</v>
      </c>
      <c r="BL6" s="64">
        <f t="shared" si="5"/>
        <v>34.6</v>
      </c>
      <c r="BM6" s="64">
        <f t="shared" si="5"/>
        <v>37.6</v>
      </c>
      <c r="BN6" s="64">
        <f t="shared" si="5"/>
        <v>30.2</v>
      </c>
      <c r="BO6" s="64">
        <f t="shared" si="5"/>
        <v>33.9</v>
      </c>
      <c r="BP6" s="61" t="str">
        <f>IF(BP8="-","",IF(BP8="-","【-】","【"&amp;SUBSTITUTE(TEXT(BP8,"#,##0.0"),"-","△")&amp;"】"))</f>
        <v>【20.8】</v>
      </c>
      <c r="BQ6" s="65">
        <f>IF(BQ8="-",NA(),BQ8)</f>
        <v>3</v>
      </c>
      <c r="BR6" s="65">
        <f t="shared" ref="BR6:BZ6" si="6">IF(BR8="-",NA(),BR8)</f>
        <v>1133</v>
      </c>
      <c r="BS6" s="65">
        <f t="shared" si="6"/>
        <v>1454</v>
      </c>
      <c r="BT6" s="65">
        <f t="shared" si="6"/>
        <v>1736</v>
      </c>
      <c r="BU6" s="65">
        <f t="shared" si="6"/>
        <v>1280</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108</v>
      </c>
      <c r="CM6" s="63">
        <f t="shared" ref="CM6:CN6" si="7">CM8</f>
        <v>43464</v>
      </c>
      <c r="CN6" s="63">
        <f t="shared" si="7"/>
        <v>400</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40</v>
      </c>
      <c r="DL6" s="64">
        <f t="shared" ref="DL6:DT6" si="9">IF(DL8="-",NA(),DL8)</f>
        <v>805</v>
      </c>
      <c r="DM6" s="64">
        <f t="shared" si="9"/>
        <v>1105</v>
      </c>
      <c r="DN6" s="64">
        <f t="shared" si="9"/>
        <v>1335</v>
      </c>
      <c r="DO6" s="64">
        <f t="shared" si="9"/>
        <v>1400</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109</v>
      </c>
      <c r="B7" s="60">
        <f t="shared" ref="B7:X7" si="10">B8</f>
        <v>2019</v>
      </c>
      <c r="C7" s="60">
        <f t="shared" si="10"/>
        <v>232297</v>
      </c>
      <c r="D7" s="60">
        <f t="shared" si="10"/>
        <v>47</v>
      </c>
      <c r="E7" s="60">
        <f t="shared" si="10"/>
        <v>14</v>
      </c>
      <c r="F7" s="60">
        <f t="shared" si="10"/>
        <v>0</v>
      </c>
      <c r="G7" s="60">
        <f t="shared" si="10"/>
        <v>1</v>
      </c>
      <c r="H7" s="60" t="str">
        <f t="shared" si="10"/>
        <v>愛知県　豊明市</v>
      </c>
      <c r="I7" s="60" t="str">
        <f t="shared" si="10"/>
        <v>前後駅前市営駐車場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30</v>
      </c>
      <c r="S7" s="62" t="str">
        <f t="shared" si="10"/>
        <v>駅</v>
      </c>
      <c r="T7" s="62" t="str">
        <f t="shared" si="10"/>
        <v>無</v>
      </c>
      <c r="U7" s="63">
        <f t="shared" si="10"/>
        <v>768</v>
      </c>
      <c r="V7" s="63">
        <f t="shared" si="10"/>
        <v>20</v>
      </c>
      <c r="W7" s="63">
        <f t="shared" si="10"/>
        <v>200</v>
      </c>
      <c r="X7" s="62" t="str">
        <f t="shared" si="10"/>
        <v>導入なし</v>
      </c>
      <c r="Y7" s="64">
        <f>Y8</f>
        <v>101.8</v>
      </c>
      <c r="Z7" s="64">
        <f t="shared" ref="Z7:AH7" si="11">Z8</f>
        <v>158</v>
      </c>
      <c r="AA7" s="64">
        <f t="shared" si="11"/>
        <v>161.6</v>
      </c>
      <c r="AB7" s="64">
        <f t="shared" si="11"/>
        <v>171.6</v>
      </c>
      <c r="AC7" s="64">
        <f t="shared" si="11"/>
        <v>144.6</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1.7</v>
      </c>
      <c r="BG7" s="64">
        <f t="shared" ref="BG7:BO7" si="14">BG8</f>
        <v>36.700000000000003</v>
      </c>
      <c r="BH7" s="64">
        <f t="shared" si="14"/>
        <v>38.1</v>
      </c>
      <c r="BI7" s="64">
        <f t="shared" si="14"/>
        <v>36.700000000000003</v>
      </c>
      <c r="BJ7" s="64">
        <f t="shared" si="14"/>
        <v>27.3</v>
      </c>
      <c r="BK7" s="64">
        <f t="shared" si="14"/>
        <v>38.200000000000003</v>
      </c>
      <c r="BL7" s="64">
        <f t="shared" si="14"/>
        <v>34.6</v>
      </c>
      <c r="BM7" s="64">
        <f t="shared" si="14"/>
        <v>37.6</v>
      </c>
      <c r="BN7" s="64">
        <f t="shared" si="14"/>
        <v>30.2</v>
      </c>
      <c r="BO7" s="64">
        <f t="shared" si="14"/>
        <v>33.9</v>
      </c>
      <c r="BP7" s="61"/>
      <c r="BQ7" s="65">
        <f>BQ8</f>
        <v>3</v>
      </c>
      <c r="BR7" s="65">
        <f t="shared" ref="BR7:BZ7" si="15">BR8</f>
        <v>1133</v>
      </c>
      <c r="BS7" s="65">
        <f t="shared" si="15"/>
        <v>1454</v>
      </c>
      <c r="BT7" s="65">
        <f t="shared" si="15"/>
        <v>1736</v>
      </c>
      <c r="BU7" s="65">
        <f t="shared" si="15"/>
        <v>1280</v>
      </c>
      <c r="BV7" s="65">
        <f t="shared" si="15"/>
        <v>6967</v>
      </c>
      <c r="BW7" s="65">
        <f t="shared" si="15"/>
        <v>7138</v>
      </c>
      <c r="BX7" s="65">
        <f t="shared" si="15"/>
        <v>8131</v>
      </c>
      <c r="BY7" s="65">
        <f t="shared" si="15"/>
        <v>8076</v>
      </c>
      <c r="BZ7" s="65">
        <f t="shared" si="15"/>
        <v>8265</v>
      </c>
      <c r="CA7" s="63"/>
      <c r="CB7" s="64" t="s">
        <v>110</v>
      </c>
      <c r="CC7" s="64" t="s">
        <v>110</v>
      </c>
      <c r="CD7" s="64" t="s">
        <v>110</v>
      </c>
      <c r="CE7" s="64" t="s">
        <v>110</v>
      </c>
      <c r="CF7" s="64" t="s">
        <v>110</v>
      </c>
      <c r="CG7" s="64" t="s">
        <v>110</v>
      </c>
      <c r="CH7" s="64" t="s">
        <v>110</v>
      </c>
      <c r="CI7" s="64" t="s">
        <v>110</v>
      </c>
      <c r="CJ7" s="64" t="s">
        <v>110</v>
      </c>
      <c r="CK7" s="64" t="s">
        <v>108</v>
      </c>
      <c r="CL7" s="61"/>
      <c r="CM7" s="63">
        <f>CM8</f>
        <v>43464</v>
      </c>
      <c r="CN7" s="63">
        <f>CN8</f>
        <v>400</v>
      </c>
      <c r="CO7" s="64" t="s">
        <v>110</v>
      </c>
      <c r="CP7" s="64" t="s">
        <v>110</v>
      </c>
      <c r="CQ7" s="64" t="s">
        <v>110</v>
      </c>
      <c r="CR7" s="64" t="s">
        <v>110</v>
      </c>
      <c r="CS7" s="64" t="s">
        <v>110</v>
      </c>
      <c r="CT7" s="64" t="s">
        <v>110</v>
      </c>
      <c r="CU7" s="64" t="s">
        <v>110</v>
      </c>
      <c r="CV7" s="64" t="s">
        <v>110</v>
      </c>
      <c r="CW7" s="64" t="s">
        <v>110</v>
      </c>
      <c r="CX7" s="64" t="s">
        <v>108</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40</v>
      </c>
      <c r="DL7" s="64">
        <f t="shared" ref="DL7:DT7" si="17">DL8</f>
        <v>805</v>
      </c>
      <c r="DM7" s="64">
        <f t="shared" si="17"/>
        <v>1105</v>
      </c>
      <c r="DN7" s="64">
        <f t="shared" si="17"/>
        <v>1335</v>
      </c>
      <c r="DO7" s="64">
        <f t="shared" si="17"/>
        <v>1400</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232297</v>
      </c>
      <c r="D8" s="67">
        <v>47</v>
      </c>
      <c r="E8" s="67">
        <v>14</v>
      </c>
      <c r="F8" s="67">
        <v>0</v>
      </c>
      <c r="G8" s="67">
        <v>1</v>
      </c>
      <c r="H8" s="67" t="s">
        <v>111</v>
      </c>
      <c r="I8" s="67" t="s">
        <v>112</v>
      </c>
      <c r="J8" s="67" t="s">
        <v>113</v>
      </c>
      <c r="K8" s="67" t="s">
        <v>114</v>
      </c>
      <c r="L8" s="67" t="s">
        <v>115</v>
      </c>
      <c r="M8" s="67" t="s">
        <v>116</v>
      </c>
      <c r="N8" s="67" t="s">
        <v>117</v>
      </c>
      <c r="O8" s="68" t="s">
        <v>118</v>
      </c>
      <c r="P8" s="69" t="s">
        <v>119</v>
      </c>
      <c r="Q8" s="69" t="s">
        <v>120</v>
      </c>
      <c r="R8" s="70">
        <v>30</v>
      </c>
      <c r="S8" s="69" t="s">
        <v>121</v>
      </c>
      <c r="T8" s="69" t="s">
        <v>122</v>
      </c>
      <c r="U8" s="70">
        <v>768</v>
      </c>
      <c r="V8" s="70">
        <v>20</v>
      </c>
      <c r="W8" s="70">
        <v>200</v>
      </c>
      <c r="X8" s="69" t="s">
        <v>123</v>
      </c>
      <c r="Y8" s="71">
        <v>101.8</v>
      </c>
      <c r="Z8" s="71">
        <v>158</v>
      </c>
      <c r="AA8" s="71">
        <v>161.6</v>
      </c>
      <c r="AB8" s="71">
        <v>171.6</v>
      </c>
      <c r="AC8" s="71">
        <v>144.6</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1.7</v>
      </c>
      <c r="BG8" s="71">
        <v>36.700000000000003</v>
      </c>
      <c r="BH8" s="71">
        <v>38.1</v>
      </c>
      <c r="BI8" s="71">
        <v>36.700000000000003</v>
      </c>
      <c r="BJ8" s="71">
        <v>27.3</v>
      </c>
      <c r="BK8" s="71">
        <v>38.200000000000003</v>
      </c>
      <c r="BL8" s="71">
        <v>34.6</v>
      </c>
      <c r="BM8" s="71">
        <v>37.6</v>
      </c>
      <c r="BN8" s="71">
        <v>30.2</v>
      </c>
      <c r="BO8" s="71">
        <v>33.9</v>
      </c>
      <c r="BP8" s="68">
        <v>20.8</v>
      </c>
      <c r="BQ8" s="72">
        <v>3</v>
      </c>
      <c r="BR8" s="72">
        <v>1133</v>
      </c>
      <c r="BS8" s="72">
        <v>1454</v>
      </c>
      <c r="BT8" s="73">
        <v>1736</v>
      </c>
      <c r="BU8" s="73">
        <v>1280</v>
      </c>
      <c r="BV8" s="72">
        <v>6967</v>
      </c>
      <c r="BW8" s="72">
        <v>7138</v>
      </c>
      <c r="BX8" s="72">
        <v>8131</v>
      </c>
      <c r="BY8" s="72">
        <v>8076</v>
      </c>
      <c r="BZ8" s="72">
        <v>8265</v>
      </c>
      <c r="CA8" s="70">
        <v>14290</v>
      </c>
      <c r="CB8" s="71" t="s">
        <v>115</v>
      </c>
      <c r="CC8" s="71" t="s">
        <v>115</v>
      </c>
      <c r="CD8" s="71" t="s">
        <v>115</v>
      </c>
      <c r="CE8" s="71" t="s">
        <v>115</v>
      </c>
      <c r="CF8" s="71" t="s">
        <v>115</v>
      </c>
      <c r="CG8" s="71" t="s">
        <v>115</v>
      </c>
      <c r="CH8" s="71" t="s">
        <v>115</v>
      </c>
      <c r="CI8" s="71" t="s">
        <v>115</v>
      </c>
      <c r="CJ8" s="71" t="s">
        <v>115</v>
      </c>
      <c r="CK8" s="71" t="s">
        <v>115</v>
      </c>
      <c r="CL8" s="68" t="s">
        <v>115</v>
      </c>
      <c r="CM8" s="70">
        <v>43464</v>
      </c>
      <c r="CN8" s="70">
        <v>400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70.5</v>
      </c>
      <c r="DF8" s="71">
        <v>59.2</v>
      </c>
      <c r="DG8" s="71">
        <v>62.4</v>
      </c>
      <c r="DH8" s="71">
        <v>83.1</v>
      </c>
      <c r="DI8" s="71">
        <v>54.7</v>
      </c>
      <c r="DJ8" s="68">
        <v>425.4</v>
      </c>
      <c r="DK8" s="71">
        <v>40</v>
      </c>
      <c r="DL8" s="71">
        <v>805</v>
      </c>
      <c r="DM8" s="71">
        <v>1105</v>
      </c>
      <c r="DN8" s="71">
        <v>1335</v>
      </c>
      <c r="DO8" s="71">
        <v>1400</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2021-01-20T05:08:41Z</cp:lastPrinted>
  <dcterms:created xsi:type="dcterms:W3CDTF">2020-12-04T03:32:49Z</dcterms:created>
  <dcterms:modified xsi:type="dcterms:W3CDTF">2021-02-22T02:58:23Z</dcterms:modified>
  <cp:category/>
</cp:coreProperties>
</file>