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koudl34aVSdh6uk0b2CxhqwiDXyFDzPiEXJ4ZwxOvF9Z6BBp+VIcEQQgEaS5wvBCEZtQcwoB2YaOakOd88ZiA==" workbookSaltValue="4U6YDrMaN142tgNj06YQ2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MA51" i="4"/>
  <c r="CS30" i="4"/>
  <c r="BZ76" i="4"/>
  <c r="C11" i="5"/>
  <c r="D11" i="5"/>
  <c r="E11" i="5"/>
  <c r="B11" i="5"/>
  <c r="BK76" i="4" l="1"/>
  <c r="LH51" i="4"/>
  <c r="GQ51" i="4"/>
  <c r="LH30" i="4"/>
  <c r="BZ30" i="4"/>
  <c r="LT76" i="4"/>
  <c r="IE76" i="4"/>
  <c r="BZ51" i="4"/>
  <c r="GQ30" i="4"/>
  <c r="BG30" i="4"/>
  <c r="AV76" i="4"/>
  <c r="KO51" i="4"/>
  <c r="HP76" i="4"/>
  <c r="FX30" i="4"/>
  <c r="LE76" i="4"/>
  <c r="FX51" i="4"/>
  <c r="KO30" i="4"/>
  <c r="BG51" i="4"/>
  <c r="HA76" i="4"/>
  <c r="AN51" i="4"/>
  <c r="FE30" i="4"/>
  <c r="FE51" i="4"/>
  <c r="AN30" i="4"/>
  <c r="KP76" i="4"/>
  <c r="AG76" i="4"/>
  <c r="JV51" i="4"/>
  <c r="JV30" i="4"/>
  <c r="JC51" i="4"/>
  <c r="KA76" i="4"/>
  <c r="EL51" i="4"/>
  <c r="JC30" i="4"/>
  <c r="U51" i="4"/>
  <c r="EL30" i="4"/>
  <c r="R76" i="4"/>
  <c r="GL76"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<sst xmlns="http://schemas.openxmlformats.org/spreadsheetml/2006/main" count="278" uniqueCount="131">
  <si>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</si>
  <si>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</si>
  <si>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</si>
  <si>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</si>
  <si>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</si>
  <si>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</si>
  <si>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</si>
  <si>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</si>
  <si>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</si>
  <si>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</si>
  <si>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</si>
  <si>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</si>
  <si>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</si>
  <si>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</si>
  <si>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</si>
  <si>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</si>
  <si>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</si>
  <si>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</si>
  <si>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</si>
  <si>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</si>
  <si>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</si>
  <si>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</si>
  <si>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</si>
  <si>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</si>
  <si>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</si>
  <si>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</si>
  <si>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</si>
  <si>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</si>
  <si>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</si>
  <si>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</si>
  <si>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</si>
  <si>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</si>
  <si>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</si>
  <si>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</si>
  <si>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</si>
  <si>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</si>
  <si>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</si>
  <si>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</si>
  <si>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</si>
  <si>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</si>
  <si>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</si>
  <si>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</si>
  <si>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</si>
  <si>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</si>
  <si>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</si>
  <si>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</si>
  <si>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</si>
  <si>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</si>
  <si>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</si>
  <si>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</si>
  <si>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</si>
  <si>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</si>
  <si>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</si>
  <si>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</si>
  <si>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</si>
  <si>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</si>
  <si>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</si>
  <si>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</si>
  <si>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</si>
  <si>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</si>
  <si>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</si>
  <si>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</si>
  <si>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</si>
  <si>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</si>
  <si>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</si>
  <si>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</si>
  <si>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</si>
  <si>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</si>
  <si>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</si>
  <si>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</si>
  <si>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</si>
  <si>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</si>
  <si>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</si>
  <si>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</si>
  <si>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</si>
  <si>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</si>
  <si>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</si>
  <si>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</si>
  <si>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</si>
  <si>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</si>
  <si>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</si>
  <si>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</si>
  <si>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</si>
  <si>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</si>
  <si>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</si>
  <si>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</si>
  <si>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</si>
  <si>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</si>
  <si>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</si>
  <si>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</si>
  <si>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</si>
  <si>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</si>
  <si>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</si>
  <si>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</si>
  <si>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</si>
  <si>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</si>
  <si>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</si>
  <si>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</si>
  <si>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</si>
  <si>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</si>
  <si>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</si>
  <si>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</si>
  <si>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</si>
  <si>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</si>
  <si>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</si>
  <si>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</si>
  <si>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</si>
  <si>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</si>
  <si>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</si>
  <si>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</si>
  <si>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豊明駅南月ぎめ駐車場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</si>
  <si>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</si>
  <si>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</si>
  <si>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</si>
  <si>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</si>
  <si>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</si>
  <si>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</si>
  <si>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</si>
  <si>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</si>
  <si>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</si>
  <si>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</si>
  <si>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</si>
  <si>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</si>
  <si>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</si>
  <si>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</si>
  <si>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</si>
  <si>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</si>
  <si>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辺には競合する月極め駐車場が多数あるが、名鉄豊明駅近辺は需要が高く、このままの良好な経営状況が続くと推測される。状況に甘えることなく、積極的に申込予約者を確保していきたい。なお、経営戦略は令和２年度に策定する予定である。</t>
    <rPh sb="1" eb="3">
      <t>シュウヘン</t>
    </rPh>
    <rPh sb="24" eb="26">
      <t>トヨアケ</t>
    </rPh>
    <phoneticPr fontId="5"/>
  </si>
  <si>
    <t>　⑪稼働率について、全国平均及び類似施設平均値より低くなっているが、当該施設は月極め駐車場であり、常時稼働率１００％のため良好である。
　名鉄名古屋本線の豊明駅から近く、パーク＆ライド通勤者の利用が大半を占めている為、今後も駐車場として利用していくことが適切であると考えられる。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t>
    </rPh>
    <rPh sb="42" eb="45">
      <t>チュウシャジョウ</t>
    </rPh>
    <rPh sb="49" eb="51">
      <t>ジョウジ</t>
    </rPh>
    <rPh sb="51" eb="53">
      <t>カドウ</t>
    </rPh>
    <rPh sb="53" eb="54">
      <t>リツ</t>
    </rPh>
    <rPh sb="61" eb="63">
      <t>リョウコウ</t>
    </rPh>
    <rPh sb="69" eb="70">
      <t>メイ</t>
    </rPh>
    <rPh sb="70" eb="71">
      <t>テツ</t>
    </rPh>
    <rPh sb="71" eb="74">
      <t>ナゴヤ</t>
    </rPh>
    <rPh sb="74" eb="76">
      <t>ホンセン</t>
    </rPh>
    <rPh sb="77" eb="79">
      <t>トヨアケ</t>
    </rPh>
    <rPh sb="79" eb="80">
      <t>エキ</t>
    </rPh>
    <rPh sb="82" eb="83">
      <t>チカ</t>
    </rPh>
    <rPh sb="92" eb="95">
      <t>ツウキンシャ</t>
    </rPh>
    <rPh sb="96" eb="98">
      <t>リヨウ</t>
    </rPh>
    <rPh sb="99" eb="101">
      <t>タイハン</t>
    </rPh>
    <rPh sb="102" eb="103">
      <t>シ</t>
    </rPh>
    <rPh sb="107" eb="108">
      <t>タメ</t>
    </rPh>
    <rPh sb="109" eb="111">
      <t>コンゴ</t>
    </rPh>
    <rPh sb="112" eb="115">
      <t>チュウシャジョウ</t>
    </rPh>
    <rPh sb="118" eb="120">
      <t>リヨウ</t>
    </rPh>
    <rPh sb="127" eb="129">
      <t>テキセツ</t>
    </rPh>
    <rPh sb="133" eb="134">
      <t>カンガ</t>
    </rPh>
    <phoneticPr fontId="5"/>
  </si>
  <si>
    <r>
      <t>　名鉄名古屋本線の豊明駅から近く、月極め駐車場のため毎月の収入上限が決まっているが、立地状況を考えると安定した収益確保が可能と推測され、毎年最大限の収益を得ている。利用者の多くがパーク＆ライド通勤者で占めている。
　また、平成２８年の①収益的収支比率が高いのは、設備更新が無く、総費用が低く抑えられたためである。また、令和元年は、①収益的収支比率、④売上高GOP比率</t>
    </r>
    <r>
      <rPr>
        <sz val="11"/>
        <rFont val="ＭＳ ゴシック"/>
        <family val="3"/>
        <charset val="128"/>
      </rPr>
      <t>、⑤EBITDA</t>
    </r>
    <r>
      <rPr>
        <sz val="11"/>
        <color theme="1"/>
        <rFont val="ＭＳ ゴシック"/>
        <family val="3"/>
        <charset val="128"/>
      </rPr>
      <t>が</t>
    </r>
    <r>
      <rPr>
        <sz val="11"/>
        <color theme="1"/>
        <rFont val="ＭＳ ゴシック"/>
        <family val="3"/>
        <charset val="128"/>
      </rPr>
      <t>減じている。これは、維持管理費（委託料）の増加によるものである。</t>
    </r>
    <rPh sb="1" eb="3">
      <t>メイテツ</t>
    </rPh>
    <rPh sb="3" eb="6">
      <t>ナゴヤ</t>
    </rPh>
    <rPh sb="6" eb="8">
      <t>ホンセン</t>
    </rPh>
    <rPh sb="9" eb="11">
      <t>トヨアケ</t>
    </rPh>
    <rPh sb="14" eb="15">
      <t>チカ</t>
    </rPh>
    <rPh sb="17" eb="19">
      <t>ツキギ</t>
    </rPh>
    <rPh sb="20" eb="23">
      <t>チュウシャジョウ</t>
    </rPh>
    <rPh sb="26" eb="28">
      <t>マイツキ</t>
    </rPh>
    <rPh sb="29" eb="31">
      <t>シュウニュウ</t>
    </rPh>
    <rPh sb="31" eb="33">
      <t>ジョウゲン</t>
    </rPh>
    <rPh sb="34" eb="35">
      <t>キ</t>
    </rPh>
    <rPh sb="42" eb="44">
      <t>リッチ</t>
    </rPh>
    <rPh sb="44" eb="46">
      <t>ジョウキョウ</t>
    </rPh>
    <rPh sb="47" eb="48">
      <t>カンガ</t>
    </rPh>
    <rPh sb="51" eb="53">
      <t>アンテイ</t>
    </rPh>
    <rPh sb="55" eb="57">
      <t>シュウエキ</t>
    </rPh>
    <rPh sb="57" eb="59">
      <t>カクホ</t>
    </rPh>
    <rPh sb="60" eb="62">
      <t>カノウ</t>
    </rPh>
    <rPh sb="63" eb="65">
      <t>スイソク</t>
    </rPh>
    <rPh sb="68" eb="70">
      <t>マイネン</t>
    </rPh>
    <rPh sb="70" eb="73">
      <t>サイダイゲン</t>
    </rPh>
    <rPh sb="74" eb="76">
      <t>シュウエキ</t>
    </rPh>
    <rPh sb="77" eb="78">
      <t>エ</t>
    </rPh>
    <rPh sb="82" eb="85">
      <t>リヨウシャ</t>
    </rPh>
    <rPh sb="86" eb="87">
      <t>オオ</t>
    </rPh>
    <rPh sb="96" eb="99">
      <t>ツウキンシャ</t>
    </rPh>
    <rPh sb="100" eb="101">
      <t>シ</t>
    </rPh>
    <rPh sb="111" eb="113">
      <t>ヘイセイ</t>
    </rPh>
    <rPh sb="115" eb="116">
      <t>ネン</t>
    </rPh>
    <rPh sb="126" eb="127">
      <t>タカ</t>
    </rPh>
    <rPh sb="131" eb="133">
      <t>セツビ</t>
    </rPh>
    <rPh sb="133" eb="135">
      <t>コウシン</t>
    </rPh>
    <rPh sb="136" eb="137">
      <t>ナ</t>
    </rPh>
    <rPh sb="139" eb="142">
      <t>ソウヒヨウ</t>
    </rPh>
    <rPh sb="143" eb="144">
      <t>ヒク</t>
    </rPh>
    <rPh sb="145" eb="146">
      <t>オサ</t>
    </rPh>
    <rPh sb="159" eb="161">
      <t>レイワ</t>
    </rPh>
    <rPh sb="161" eb="162">
      <t>ガン</t>
    </rPh>
    <rPh sb="162" eb="163">
      <t>ネン</t>
    </rPh>
    <rPh sb="166" eb="169">
      <t>シュウエキテキ</t>
    </rPh>
    <rPh sb="169" eb="171">
      <t>シュウシ</t>
    </rPh>
    <rPh sb="171" eb="173">
      <t>ヒリツ</t>
    </rPh>
    <rPh sb="175" eb="177">
      <t>ウリアゲ</t>
    </rPh>
    <rPh sb="177" eb="178">
      <t>ダカ</t>
    </rPh>
    <rPh sb="181" eb="183">
      <t>ヒリツ</t>
    </rPh>
    <rPh sb="192" eb="193">
      <t>ゲン</t>
    </rPh>
    <rPh sb="202" eb="204">
      <t>イジ</t>
    </rPh>
    <rPh sb="204" eb="206">
      <t>カンリ</t>
    </rPh>
    <rPh sb="206" eb="207">
      <t>ヒ</t>
    </rPh>
    <rPh sb="208" eb="211">
      <t>イタクリョウ</t>
    </rPh>
    <rPh sb="213" eb="215">
      <t>ゾウカ</t>
    </rPh>
    <phoneticPr fontId="5"/>
  </si>
  <si>
    <r>
      <t>　目立った資産はない為、⑧設備投資見込額は低く抑えられているが、細かな施設の補修や設備更新は必要に応じて定期的に行っていく。また、地方公営企業法を適用していないこと及び地方債の借り入れがない為、⑥有形固定資産減価償却</t>
    </r>
    <r>
      <rPr>
        <sz val="11"/>
        <rFont val="ＭＳ ゴシック"/>
        <family val="3"/>
        <charset val="128"/>
      </rPr>
      <t>率</t>
    </r>
    <r>
      <rPr>
        <sz val="11"/>
        <color theme="1"/>
        <rFont val="ＭＳ ゴシック"/>
        <family val="3"/>
        <charset val="128"/>
      </rPr>
      <t>、⑨累積欠損金比率及び⑩企業債残高対料金収入</t>
    </r>
    <r>
      <rPr>
        <sz val="11"/>
        <rFont val="ＭＳ ゴシック"/>
        <family val="3"/>
        <charset val="128"/>
      </rPr>
      <t>比率</t>
    </r>
    <r>
      <rPr>
        <sz val="11"/>
        <color theme="1"/>
        <rFont val="ＭＳ ゴシック"/>
        <family val="3"/>
        <charset val="128"/>
      </rPr>
      <t>については「該当なし」となっている。</t>
    </r>
    <rPh sb="1" eb="3">
      <t>メダ</t>
    </rPh>
    <rPh sb="5" eb="7">
      <t>シサン</t>
    </rPh>
    <rPh sb="10" eb="11">
      <t>タメ</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5" eb="67">
      <t>チホウ</t>
    </rPh>
    <rPh sb="67" eb="69">
      <t>コウエイ</t>
    </rPh>
    <rPh sb="69" eb="71">
      <t>キギョウ</t>
    </rPh>
    <rPh sb="71" eb="72">
      <t>ホウ</t>
    </rPh>
    <rPh sb="73" eb="75">
      <t>テキヨウ</t>
    </rPh>
    <rPh sb="82" eb="83">
      <t>オヨ</t>
    </rPh>
    <rPh sb="84" eb="87">
      <t>チホウサイ</t>
    </rPh>
    <rPh sb="88" eb="89">
      <t>カ</t>
    </rPh>
    <rPh sb="90" eb="91">
      <t>イ</t>
    </rPh>
    <rPh sb="95" eb="96">
      <t>タメ</t>
    </rPh>
    <rPh sb="98" eb="100">
      <t>ユウケイ</t>
    </rPh>
    <rPh sb="100" eb="102">
      <t>コテイ</t>
    </rPh>
    <rPh sb="102" eb="104">
      <t>シサン</t>
    </rPh>
    <rPh sb="104" eb="106">
      <t>ゲンカ</t>
    </rPh>
    <rPh sb="106" eb="108">
      <t>ショウキャク</t>
    </rPh>
    <rPh sb="108" eb="109">
      <t>リツ</t>
    </rPh>
    <rPh sb="111" eb="113">
      <t>ルイセキ</t>
    </rPh>
    <rPh sb="113" eb="115">
      <t>ケッソン</t>
    </rPh>
    <rPh sb="115" eb="116">
      <t>キン</t>
    </rPh>
    <rPh sb="116" eb="118">
      <t>ヒリツ</t>
    </rPh>
    <rPh sb="118" eb="119">
      <t>オヨ</t>
    </rPh>
    <rPh sb="121" eb="123">
      <t>キギョウ</t>
    </rPh>
    <rPh sb="123" eb="124">
      <t>サイ</t>
    </rPh>
    <rPh sb="124" eb="126">
      <t>ザンダカ</t>
    </rPh>
    <rPh sb="126" eb="127">
      <t>タイ</t>
    </rPh>
    <rPh sb="127" eb="129">
      <t>リョウキン</t>
    </rPh>
    <rPh sb="129" eb="131">
      <t>シュウニュウ</t>
    </rPh>
    <rPh sb="131" eb="133">
      <t>ヒリツ</t>
    </rPh>
    <rPh sb="139" eb="141">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</si>
</sst>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1451</c:v>
                </c:pt>
                <c:pt idx="1">
                  <c:v>1872.5</c:v>
                </c:pt>
                <c:pt idx="2">
                  <c:v>1408.8</c:v>
                </c:pt>
                <c:pt idx="3">
                  <c:v>1256.5</c:v>
                </c:pt>
                <c:pt idx="4">
                  <c:v>154.30000000000001</c:v>
                </c:pt>
              </c:numCache>
            </c:numRef>
          </c:val>
          <c:extLst>
            <c:ext xmlns:c16="http://schemas.microsoft.com/office/drawing/2014/chart" uri="{C3380CC4-5D6E-409C-BE32-E72D297353CC}">
              <c16:uniqueId val="{00000000-E1A7-472C-8D19-825A4788759A}"/>
            </c:ext>
          </c:extLst>
        </c:ser>
        <c:dLbls>
          <c:showLegendKey val="0"/>
          <c:showVal val="0"/>
          <c:showCatName val="0"/>
          <c:showSerName val="0"/>
          <c:showPercent val="0"/>
          <c:showBubbleSize val="0"/>
        </c:dLbls>
        <c:gapWidth val="150"/>
        <c:axId val="396557848"/>
        <c:axId val="3965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1A7-472C-8D19-825A4788759A}"/>
            </c:ext>
          </c:extLst>
        </c:ser>
        <c:dLbls>
          <c:showLegendKey val="0"/>
          <c:showVal val="0"/>
          <c:showCatName val="0"/>
          <c:showSerName val="0"/>
          <c:showPercent val="0"/>
          <c:showBubbleSize val="0"/>
        </c:dLbls>
        <c:marker val="1"/>
        <c:smooth val="0"/>
        <c:axId val="396557848"/>
        <c:axId val="396558632"/>
      </c:lineChart>
      <c:catAx>
        <c:axId val="396557848"/>
        <c:scaling>
          <c:orientation val="minMax"/>
        </c:scaling>
        <c:delete val="1"/>
        <c:axPos val="b"/>
        <c:numFmt formatCode="General" sourceLinked="1"/>
        <c:majorTickMark val="none"/>
        <c:minorTickMark val="none"/>
        <c:tickLblPos val="none"/>
        <c:crossAx val="396558632"/>
        <c:crosses val="autoZero"/>
        <c:auto val="1"/>
        <c:lblAlgn val="ctr"/>
        <c:lblOffset val="100"/>
        <c:noMultiLvlLbl val="1"/>
      </c:catAx>
      <c:valAx>
        <c:axId val="39655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5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F3-42F6-9CDC-AFC5B036B914}"/>
            </c:ext>
          </c:extLst>
        </c:ser>
        <c:dLbls>
          <c:showLegendKey val="0"/>
          <c:showVal val="0"/>
          <c:showCatName val="0"/>
          <c:showSerName val="0"/>
          <c:showPercent val="0"/>
          <c:showBubbleSize val="0"/>
        </c:dLbls>
        <c:gapWidth val="150"/>
        <c:axId val="398870608"/>
        <c:axId val="39887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67F3-42F6-9CDC-AFC5B036B914}"/>
            </c:ext>
          </c:extLst>
        </c:ser>
        <c:dLbls>
          <c:showLegendKey val="0"/>
          <c:showVal val="0"/>
          <c:showCatName val="0"/>
          <c:showSerName val="0"/>
          <c:showPercent val="0"/>
          <c:showBubbleSize val="0"/>
        </c:dLbls>
        <c:marker val="1"/>
        <c:smooth val="0"/>
        <c:axId val="398870608"/>
        <c:axId val="398875704"/>
      </c:lineChart>
      <c:catAx>
        <c:axId val="398870608"/>
        <c:scaling>
          <c:orientation val="minMax"/>
        </c:scaling>
        <c:delete val="1"/>
        <c:axPos val="b"/>
        <c:numFmt formatCode="General" sourceLinked="1"/>
        <c:majorTickMark val="none"/>
        <c:minorTickMark val="none"/>
        <c:tickLblPos val="none"/>
        <c:crossAx val="398875704"/>
        <c:crosses val="autoZero"/>
        <c:auto val="1"/>
        <c:lblAlgn val="ctr"/>
        <c:lblOffset val="100"/>
        <c:noMultiLvlLbl val="1"/>
      </c:catAx>
      <c:valAx>
        <c:axId val="39887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7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8DE-4007-B13C-AF9B54F579CD}"/>
            </c:ext>
          </c:extLst>
        </c:ser>
        <c:dLbls>
          <c:showLegendKey val="0"/>
          <c:showVal val="0"/>
          <c:showCatName val="0"/>
          <c:showSerName val="0"/>
          <c:showPercent val="0"/>
          <c:showBubbleSize val="0"/>
        </c:dLbls>
        <c:gapWidth val="150"/>
        <c:axId val="398876880"/>
        <c:axId val="39887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8DE-4007-B13C-AF9B54F579CD}"/>
            </c:ext>
          </c:extLst>
        </c:ser>
        <c:dLbls>
          <c:showLegendKey val="0"/>
          <c:showVal val="0"/>
          <c:showCatName val="0"/>
          <c:showSerName val="0"/>
          <c:showPercent val="0"/>
          <c:showBubbleSize val="0"/>
        </c:dLbls>
        <c:marker val="1"/>
        <c:smooth val="0"/>
        <c:axId val="398876880"/>
        <c:axId val="398873744"/>
      </c:lineChart>
      <c:catAx>
        <c:axId val="398876880"/>
        <c:scaling>
          <c:orientation val="minMax"/>
        </c:scaling>
        <c:delete val="1"/>
        <c:axPos val="b"/>
        <c:numFmt formatCode="General" sourceLinked="1"/>
        <c:majorTickMark val="none"/>
        <c:minorTickMark val="none"/>
        <c:tickLblPos val="none"/>
        <c:crossAx val="398873744"/>
        <c:crosses val="autoZero"/>
        <c:auto val="1"/>
        <c:lblAlgn val="ctr"/>
        <c:lblOffset val="100"/>
        <c:noMultiLvlLbl val="1"/>
      </c:catAx>
      <c:valAx>
        <c:axId val="39887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7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A4F-4094-BE5E-6161BD365E83}"/>
            </c:ext>
          </c:extLst>
        </c:ser>
        <c:dLbls>
          <c:showLegendKey val="0"/>
          <c:showVal val="0"/>
          <c:showCatName val="0"/>
          <c:showSerName val="0"/>
          <c:showPercent val="0"/>
          <c:showBubbleSize val="0"/>
        </c:dLbls>
        <c:gapWidth val="150"/>
        <c:axId val="398877272"/>
        <c:axId val="398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A4F-4094-BE5E-6161BD365E83}"/>
            </c:ext>
          </c:extLst>
        </c:ser>
        <c:dLbls>
          <c:showLegendKey val="0"/>
          <c:showVal val="0"/>
          <c:showCatName val="0"/>
          <c:showSerName val="0"/>
          <c:showPercent val="0"/>
          <c:showBubbleSize val="0"/>
        </c:dLbls>
        <c:marker val="1"/>
        <c:smooth val="0"/>
        <c:axId val="398877272"/>
        <c:axId val="398876096"/>
      </c:lineChart>
      <c:catAx>
        <c:axId val="398877272"/>
        <c:scaling>
          <c:orientation val="minMax"/>
        </c:scaling>
        <c:delete val="1"/>
        <c:axPos val="b"/>
        <c:numFmt formatCode="General" sourceLinked="1"/>
        <c:majorTickMark val="none"/>
        <c:minorTickMark val="none"/>
        <c:tickLblPos val="none"/>
        <c:crossAx val="398876096"/>
        <c:crosses val="autoZero"/>
        <c:auto val="1"/>
        <c:lblAlgn val="ctr"/>
        <c:lblOffset val="100"/>
        <c:noMultiLvlLbl val="1"/>
      </c:catAx>
      <c:valAx>
        <c:axId val="39887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7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AA-4FF7-9DFF-3069BF7F4D00}"/>
            </c:ext>
          </c:extLst>
        </c:ser>
        <c:dLbls>
          <c:showLegendKey val="0"/>
          <c:showVal val="0"/>
          <c:showCatName val="0"/>
          <c:showSerName val="0"/>
          <c:showPercent val="0"/>
          <c:showBubbleSize val="0"/>
        </c:dLbls>
        <c:gapWidth val="150"/>
        <c:axId val="398872568"/>
        <c:axId val="3988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B0AA-4FF7-9DFF-3069BF7F4D00}"/>
            </c:ext>
          </c:extLst>
        </c:ser>
        <c:dLbls>
          <c:showLegendKey val="0"/>
          <c:showVal val="0"/>
          <c:showCatName val="0"/>
          <c:showSerName val="0"/>
          <c:showPercent val="0"/>
          <c:showBubbleSize val="0"/>
        </c:dLbls>
        <c:marker val="1"/>
        <c:smooth val="0"/>
        <c:axId val="398872568"/>
        <c:axId val="398872960"/>
      </c:lineChart>
      <c:catAx>
        <c:axId val="398872568"/>
        <c:scaling>
          <c:orientation val="minMax"/>
        </c:scaling>
        <c:delete val="1"/>
        <c:axPos val="b"/>
        <c:numFmt formatCode="General" sourceLinked="1"/>
        <c:majorTickMark val="none"/>
        <c:minorTickMark val="none"/>
        <c:tickLblPos val="none"/>
        <c:crossAx val="398872960"/>
        <c:crosses val="autoZero"/>
        <c:auto val="1"/>
        <c:lblAlgn val="ctr"/>
        <c:lblOffset val="100"/>
        <c:noMultiLvlLbl val="1"/>
      </c:catAx>
      <c:valAx>
        <c:axId val="3988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7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C70-4CF3-9EC6-058B591F7C48}"/>
            </c:ext>
          </c:extLst>
        </c:ser>
        <c:dLbls>
          <c:showLegendKey val="0"/>
          <c:showVal val="0"/>
          <c:showCatName val="0"/>
          <c:showSerName val="0"/>
          <c:showPercent val="0"/>
          <c:showBubbleSize val="0"/>
        </c:dLbls>
        <c:gapWidth val="150"/>
        <c:axId val="398874920"/>
        <c:axId val="39887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0C70-4CF3-9EC6-058B591F7C48}"/>
            </c:ext>
          </c:extLst>
        </c:ser>
        <c:dLbls>
          <c:showLegendKey val="0"/>
          <c:showVal val="0"/>
          <c:showCatName val="0"/>
          <c:showSerName val="0"/>
          <c:showPercent val="0"/>
          <c:showBubbleSize val="0"/>
        </c:dLbls>
        <c:marker val="1"/>
        <c:smooth val="0"/>
        <c:axId val="398874920"/>
        <c:axId val="398874136"/>
      </c:lineChart>
      <c:catAx>
        <c:axId val="398874920"/>
        <c:scaling>
          <c:orientation val="minMax"/>
        </c:scaling>
        <c:delete val="1"/>
        <c:axPos val="b"/>
        <c:numFmt formatCode="General" sourceLinked="1"/>
        <c:majorTickMark val="none"/>
        <c:minorTickMark val="none"/>
        <c:tickLblPos val="none"/>
        <c:crossAx val="398874136"/>
        <c:crosses val="autoZero"/>
        <c:auto val="1"/>
        <c:lblAlgn val="ctr"/>
        <c:lblOffset val="100"/>
        <c:noMultiLvlLbl val="1"/>
      </c:catAx>
      <c:valAx>
        <c:axId val="398874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87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69-4E57-86A1-35A28A55CF6B}"/>
            </c:ext>
          </c:extLst>
        </c:ser>
        <c:dLbls>
          <c:showLegendKey val="0"/>
          <c:showVal val="0"/>
          <c:showCatName val="0"/>
          <c:showSerName val="0"/>
          <c:showPercent val="0"/>
          <c:showBubbleSize val="0"/>
        </c:dLbls>
        <c:gapWidth val="150"/>
        <c:axId val="399217816"/>
        <c:axId val="39921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D69-4E57-86A1-35A28A55CF6B}"/>
            </c:ext>
          </c:extLst>
        </c:ser>
        <c:dLbls>
          <c:showLegendKey val="0"/>
          <c:showVal val="0"/>
          <c:showCatName val="0"/>
          <c:showSerName val="0"/>
          <c:showPercent val="0"/>
          <c:showBubbleSize val="0"/>
        </c:dLbls>
        <c:marker val="1"/>
        <c:smooth val="0"/>
        <c:axId val="399217816"/>
        <c:axId val="399213896"/>
      </c:lineChart>
      <c:catAx>
        <c:axId val="399217816"/>
        <c:scaling>
          <c:orientation val="minMax"/>
        </c:scaling>
        <c:delete val="1"/>
        <c:axPos val="b"/>
        <c:numFmt formatCode="General" sourceLinked="1"/>
        <c:majorTickMark val="none"/>
        <c:minorTickMark val="none"/>
        <c:tickLblPos val="none"/>
        <c:crossAx val="399213896"/>
        <c:crosses val="autoZero"/>
        <c:auto val="1"/>
        <c:lblAlgn val="ctr"/>
        <c:lblOffset val="100"/>
        <c:noMultiLvlLbl val="1"/>
      </c:catAx>
      <c:valAx>
        <c:axId val="39921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1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93.1</c:v>
                </c:pt>
                <c:pt idx="1">
                  <c:v>94.7</c:v>
                </c:pt>
                <c:pt idx="2">
                  <c:v>92.9</c:v>
                </c:pt>
                <c:pt idx="3">
                  <c:v>91.3</c:v>
                </c:pt>
                <c:pt idx="4">
                  <c:v>31.8</c:v>
                </c:pt>
              </c:numCache>
            </c:numRef>
          </c:val>
          <c:extLst>
            <c:ext xmlns:c16="http://schemas.microsoft.com/office/drawing/2014/chart" uri="{C3380CC4-5D6E-409C-BE32-E72D297353CC}">
              <c16:uniqueId val="{00000000-2F7F-4F2C-B9AB-FBC27780070D}"/>
            </c:ext>
          </c:extLst>
        </c:ser>
        <c:dLbls>
          <c:showLegendKey val="0"/>
          <c:showVal val="0"/>
          <c:showCatName val="0"/>
          <c:showSerName val="0"/>
          <c:showPercent val="0"/>
          <c:showBubbleSize val="0"/>
        </c:dLbls>
        <c:gapWidth val="150"/>
        <c:axId val="399219384"/>
        <c:axId val="39921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F7F-4F2C-B9AB-FBC27780070D}"/>
            </c:ext>
          </c:extLst>
        </c:ser>
        <c:dLbls>
          <c:showLegendKey val="0"/>
          <c:showVal val="0"/>
          <c:showCatName val="0"/>
          <c:showSerName val="0"/>
          <c:showPercent val="0"/>
          <c:showBubbleSize val="0"/>
        </c:dLbls>
        <c:marker val="1"/>
        <c:smooth val="0"/>
        <c:axId val="399219384"/>
        <c:axId val="399214680"/>
      </c:lineChart>
      <c:catAx>
        <c:axId val="399219384"/>
        <c:scaling>
          <c:orientation val="minMax"/>
        </c:scaling>
        <c:delete val="1"/>
        <c:axPos val="b"/>
        <c:numFmt formatCode="General" sourceLinked="1"/>
        <c:majorTickMark val="none"/>
        <c:minorTickMark val="none"/>
        <c:tickLblPos val="none"/>
        <c:crossAx val="399214680"/>
        <c:crosses val="autoZero"/>
        <c:auto val="1"/>
        <c:lblAlgn val="ctr"/>
        <c:lblOffset val="100"/>
        <c:noMultiLvlLbl val="1"/>
      </c:catAx>
      <c:valAx>
        <c:axId val="39921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1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4080</c:v>
                </c:pt>
                <c:pt idx="1">
                  <c:v>3864</c:v>
                </c:pt>
                <c:pt idx="2">
                  <c:v>3586</c:v>
                </c:pt>
                <c:pt idx="3">
                  <c:v>3562</c:v>
                </c:pt>
                <c:pt idx="4">
                  <c:v>1322</c:v>
                </c:pt>
              </c:numCache>
            </c:numRef>
          </c:val>
          <c:extLst>
            <c:ext xmlns:c16="http://schemas.microsoft.com/office/drawing/2014/chart" uri="{C3380CC4-5D6E-409C-BE32-E72D297353CC}">
              <c16:uniqueId val="{00000000-5223-44BC-9D83-66BDB737419E}"/>
            </c:ext>
          </c:extLst>
        </c:ser>
        <c:dLbls>
          <c:showLegendKey val="0"/>
          <c:showVal val="0"/>
          <c:showCatName val="0"/>
          <c:showSerName val="0"/>
          <c:showPercent val="0"/>
          <c:showBubbleSize val="0"/>
        </c:dLbls>
        <c:gapWidth val="150"/>
        <c:axId val="399218208"/>
        <c:axId val="3992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5223-44BC-9D83-66BDB737419E}"/>
            </c:ext>
          </c:extLst>
        </c:ser>
        <c:dLbls>
          <c:showLegendKey val="0"/>
          <c:showVal val="0"/>
          <c:showCatName val="0"/>
          <c:showSerName val="0"/>
          <c:showPercent val="0"/>
          <c:showBubbleSize val="0"/>
        </c:dLbls>
        <c:marker val="1"/>
        <c:smooth val="0"/>
        <c:axId val="399218208"/>
        <c:axId val="399216640"/>
      </c:lineChart>
      <c:catAx>
        <c:axId val="399218208"/>
        <c:scaling>
          <c:orientation val="minMax"/>
        </c:scaling>
        <c:delete val="1"/>
        <c:axPos val="b"/>
        <c:numFmt formatCode="General" sourceLinked="1"/>
        <c:majorTickMark val="none"/>
        <c:minorTickMark val="none"/>
        <c:tickLblPos val="none"/>
        <c:crossAx val="399216640"/>
        <c:crosses val="autoZero"/>
        <c:auto val="1"/>
        <c:lblAlgn val="ctr"/>
        <c:lblOffset val="100"/>
        <c:noMultiLvlLbl val="1"/>
      </c:catAx>
      <c:valAx>
        <c:axId val="39921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21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愛知県豊明市　豊明駅南月ぎめ駐車場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9</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1451</v>
      </c>
      <c r="V31" s="110"/>
      <c r="W31" s="110"/>
      <c r="X31" s="110"/>
      <c r="Y31" s="110"/>
      <c r="Z31" s="110"/>
      <c r="AA31" s="110"/>
      <c r="AB31" s="110"/>
      <c r="AC31" s="110"/>
      <c r="AD31" s="110"/>
      <c r="AE31" s="110"/>
      <c r="AF31" s="110"/>
      <c r="AG31" s="110"/>
      <c r="AH31" s="110"/>
      <c r="AI31" s="110"/>
      <c r="AJ31" s="110"/>
      <c r="AK31" s="110"/>
      <c r="AL31" s="110"/>
      <c r="AM31" s="110"/>
      <c r="AN31" s="110">
        <f>データ!Z7</f>
        <v>1872.5</v>
      </c>
      <c r="AO31" s="110"/>
      <c r="AP31" s="110"/>
      <c r="AQ31" s="110"/>
      <c r="AR31" s="110"/>
      <c r="AS31" s="110"/>
      <c r="AT31" s="110"/>
      <c r="AU31" s="110"/>
      <c r="AV31" s="110"/>
      <c r="AW31" s="110"/>
      <c r="AX31" s="110"/>
      <c r="AY31" s="110"/>
      <c r="AZ31" s="110"/>
      <c r="BA31" s="110"/>
      <c r="BB31" s="110"/>
      <c r="BC31" s="110"/>
      <c r="BD31" s="110"/>
      <c r="BE31" s="110"/>
      <c r="BF31" s="110"/>
      <c r="BG31" s="110">
        <f>データ!AA7</f>
        <v>1408.8</v>
      </c>
      <c r="BH31" s="110"/>
      <c r="BI31" s="110"/>
      <c r="BJ31" s="110"/>
      <c r="BK31" s="110"/>
      <c r="BL31" s="110"/>
      <c r="BM31" s="110"/>
      <c r="BN31" s="110"/>
      <c r="BO31" s="110"/>
      <c r="BP31" s="110"/>
      <c r="BQ31" s="110"/>
      <c r="BR31" s="110"/>
      <c r="BS31" s="110"/>
      <c r="BT31" s="110"/>
      <c r="BU31" s="110"/>
      <c r="BV31" s="110"/>
      <c r="BW31" s="110"/>
      <c r="BX31" s="110"/>
      <c r="BY31" s="110"/>
      <c r="BZ31" s="110">
        <f>データ!AB7</f>
        <v>1256.5</v>
      </c>
      <c r="CA31" s="110"/>
      <c r="CB31" s="110"/>
      <c r="CC31" s="110"/>
      <c r="CD31" s="110"/>
      <c r="CE31" s="110"/>
      <c r="CF31" s="110"/>
      <c r="CG31" s="110"/>
      <c r="CH31" s="110"/>
      <c r="CI31" s="110"/>
      <c r="CJ31" s="110"/>
      <c r="CK31" s="110"/>
      <c r="CL31" s="110"/>
      <c r="CM31" s="110"/>
      <c r="CN31" s="110"/>
      <c r="CO31" s="110"/>
      <c r="CP31" s="110"/>
      <c r="CQ31" s="110"/>
      <c r="CR31" s="110"/>
      <c r="CS31" s="110">
        <f>データ!AC7</f>
        <v>154.30000000000001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93.1</v>
      </c>
      <c r="EM52" s="110"/>
      <c r="EN52" s="110"/>
      <c r="EO52" s="110"/>
      <c r="EP52" s="110"/>
      <c r="EQ52" s="110"/>
      <c r="ER52" s="110"/>
      <c r="ES52" s="110"/>
      <c r="ET52" s="110"/>
      <c r="EU52" s="110"/>
      <c r="EV52" s="110"/>
      <c r="EW52" s="110"/>
      <c r="EX52" s="110"/>
      <c r="EY52" s="110"/>
      <c r="EZ52" s="110"/>
      <c r="FA52" s="110"/>
      <c r="FB52" s="110"/>
      <c r="FC52" s="110"/>
      <c r="FD52" s="110"/>
      <c r="FE52" s="110">
        <f>データ!BG7</f>
        <v>94.7</v>
      </c>
      <c r="FF52" s="110"/>
      <c r="FG52" s="110"/>
      <c r="FH52" s="110"/>
      <c r="FI52" s="110"/>
      <c r="FJ52" s="110"/>
      <c r="FK52" s="110"/>
      <c r="FL52" s="110"/>
      <c r="FM52" s="110"/>
      <c r="FN52" s="110"/>
      <c r="FO52" s="110"/>
      <c r="FP52" s="110"/>
      <c r="FQ52" s="110"/>
      <c r="FR52" s="110"/>
      <c r="FS52" s="110"/>
      <c r="FT52" s="110"/>
      <c r="FU52" s="110"/>
      <c r="FV52" s="110"/>
      <c r="FW52" s="110"/>
      <c r="FX52" s="110">
        <f>データ!BH7</f>
        <v>92.9</v>
      </c>
      <c r="FY52" s="110"/>
      <c r="FZ52" s="110"/>
      <c r="GA52" s="110"/>
      <c r="GB52" s="110"/>
      <c r="GC52" s="110"/>
      <c r="GD52" s="110"/>
      <c r="GE52" s="110"/>
      <c r="GF52" s="110"/>
      <c r="GG52" s="110"/>
      <c r="GH52" s="110"/>
      <c r="GI52" s="110"/>
      <c r="GJ52" s="110"/>
      <c r="GK52" s="110"/>
      <c r="GL52" s="110"/>
      <c r="GM52" s="110"/>
      <c r="GN52" s="110"/>
      <c r="GO52" s="110"/>
      <c r="GP52" s="110"/>
      <c r="GQ52" s="110">
        <f>データ!BI7</f>
        <v>91.3</v>
      </c>
      <c r="GR52" s="110"/>
      <c r="GS52" s="110"/>
      <c r="GT52" s="110"/>
      <c r="GU52" s="110"/>
      <c r="GV52" s="110"/>
      <c r="GW52" s="110"/>
      <c r="GX52" s="110"/>
      <c r="GY52" s="110"/>
      <c r="GZ52" s="110"/>
      <c r="HA52" s="110"/>
      <c r="HB52" s="110"/>
      <c r="HC52" s="110"/>
      <c r="HD52" s="110"/>
      <c r="HE52" s="110"/>
      <c r="HF52" s="110"/>
      <c r="HG52" s="110"/>
      <c r="HH52" s="110"/>
      <c r="HI52" s="110"/>
      <c r="HJ52" s="110">
        <f>データ!BJ7</f>
        <v>31.8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4080</v>
      </c>
      <c r="JD52" s="106"/>
      <c r="JE52" s="106"/>
      <c r="JF52" s="106"/>
      <c r="JG52" s="106"/>
      <c r="JH52" s="106"/>
      <c r="JI52" s="106"/>
      <c r="JJ52" s="106"/>
      <c r="JK52" s="106"/>
      <c r="JL52" s="106"/>
      <c r="JM52" s="106"/>
      <c r="JN52" s="106"/>
      <c r="JO52" s="106"/>
      <c r="JP52" s="106"/>
      <c r="JQ52" s="106"/>
      <c r="JR52" s="106"/>
      <c r="JS52" s="106"/>
      <c r="JT52" s="106"/>
      <c r="JU52" s="106"/>
      <c r="JV52" s="106">
        <f>データ!BR7</f>
        <v>3864</v>
      </c>
      <c r="JW52" s="106"/>
      <c r="JX52" s="106"/>
      <c r="JY52" s="106"/>
      <c r="JZ52" s="106"/>
      <c r="KA52" s="106"/>
      <c r="KB52" s="106"/>
      <c r="KC52" s="106"/>
      <c r="KD52" s="106"/>
      <c r="KE52" s="106"/>
      <c r="KF52" s="106"/>
      <c r="KG52" s="106"/>
      <c r="KH52" s="106"/>
      <c r="KI52" s="106"/>
      <c r="KJ52" s="106"/>
      <c r="KK52" s="106"/>
      <c r="KL52" s="106"/>
      <c r="KM52" s="106"/>
      <c r="KN52" s="106"/>
      <c r="KO52" s="106">
        <f>データ!BS7</f>
        <v>3586</v>
      </c>
      <c r="KP52" s="106"/>
      <c r="KQ52" s="106"/>
      <c r="KR52" s="106"/>
      <c r="KS52" s="106"/>
      <c r="KT52" s="106"/>
      <c r="KU52" s="106"/>
      <c r="KV52" s="106"/>
      <c r="KW52" s="106"/>
      <c r="KX52" s="106"/>
      <c r="KY52" s="106"/>
      <c r="KZ52" s="106"/>
      <c r="LA52" s="106"/>
      <c r="LB52" s="106"/>
      <c r="LC52" s="106"/>
      <c r="LD52" s="106"/>
      <c r="LE52" s="106"/>
      <c r="LF52" s="106"/>
      <c r="LG52" s="106"/>
      <c r="LH52" s="106">
        <f>データ!BT7</f>
        <v>3562</v>
      </c>
      <c r="LI52" s="106"/>
      <c r="LJ52" s="106"/>
      <c r="LK52" s="106"/>
      <c r="LL52" s="106"/>
      <c r="LM52" s="106"/>
      <c r="LN52" s="106"/>
      <c r="LO52" s="106"/>
      <c r="LP52" s="106"/>
      <c r="LQ52" s="106"/>
      <c r="LR52" s="106"/>
      <c r="LS52" s="106"/>
      <c r="LT52" s="106"/>
      <c r="LU52" s="106"/>
      <c r="LV52" s="106"/>
      <c r="LW52" s="106"/>
      <c r="LX52" s="106"/>
      <c r="LY52" s="106"/>
      <c r="LZ52" s="106"/>
      <c r="MA52" s="106">
        <f>データ!BU7</f>
        <v>1322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58515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ZsQQdY9Hpb3mSX2+81dkBLf2oGlGLuiZS3JYBQFjC9YWH+7BYATuogM2lFC+rdEW8ykqvVbqMd8SVZ370Iaow==" saltValue="1T2vt5e/dhrcRlgyIh15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102</v>
      </c>
      <c r="AV5" s="59" t="s">
        <v>99</v>
      </c>
      <c r="AW5" s="59" t="s">
        <v>100</v>
      </c>
      <c r="AX5" s="59" t="s">
        <v>91</v>
      </c>
      <c r="AY5" s="59" t="s">
        <v>101</v>
      </c>
      <c r="AZ5" s="59" t="s">
        <v>93</v>
      </c>
      <c r="BA5" s="59" t="s">
        <v>94</v>
      </c>
      <c r="BB5" s="59" t="s">
        <v>95</v>
      </c>
      <c r="BC5" s="59" t="s">
        <v>96</v>
      </c>
      <c r="BD5" s="59" t="s">
        <v>97</v>
      </c>
      <c r="BE5" s="59" t="s">
        <v>98</v>
      </c>
      <c r="BF5" s="59" t="s">
        <v>102</v>
      </c>
      <c r="BG5" s="59" t="s">
        <v>89</v>
      </c>
      <c r="BH5" s="59" t="s">
        <v>100</v>
      </c>
      <c r="BI5" s="59" t="s">
        <v>103</v>
      </c>
      <c r="BJ5" s="59" t="s">
        <v>101</v>
      </c>
      <c r="BK5" s="59" t="s">
        <v>93</v>
      </c>
      <c r="BL5" s="59" t="s">
        <v>94</v>
      </c>
      <c r="BM5" s="59" t="s">
        <v>95</v>
      </c>
      <c r="BN5" s="59" t="s">
        <v>96</v>
      </c>
      <c r="BO5" s="59" t="s">
        <v>97</v>
      </c>
      <c r="BP5" s="59" t="s">
        <v>98</v>
      </c>
      <c r="BQ5" s="59" t="s">
        <v>88</v>
      </c>
      <c r="BR5" s="59" t="s">
        <v>89</v>
      </c>
      <c r="BS5" s="59" t="s">
        <v>90</v>
      </c>
      <c r="BT5" s="59" t="s">
        <v>91</v>
      </c>
      <c r="BU5" s="59" t="s">
        <v>101</v>
      </c>
      <c r="BV5" s="59" t="s">
        <v>93</v>
      </c>
      <c r="BW5" s="59" t="s">
        <v>94</v>
      </c>
      <c r="BX5" s="59" t="s">
        <v>95</v>
      </c>
      <c r="BY5" s="59" t="s">
        <v>96</v>
      </c>
      <c r="BZ5" s="59" t="s">
        <v>97</v>
      </c>
      <c r="CA5" s="59" t="s">
        <v>98</v>
      </c>
      <c r="CB5" s="59" t="s">
        <v>88</v>
      </c>
      <c r="CC5" s="59" t="s">
        <v>99</v>
      </c>
      <c r="CD5" s="59" t="s">
        <v>100</v>
      </c>
      <c r="CE5" s="59" t="s">
        <v>103</v>
      </c>
      <c r="CF5" s="59" t="s">
        <v>101</v>
      </c>
      <c r="CG5" s="59" t="s">
        <v>93</v>
      </c>
      <c r="CH5" s="59" t="s">
        <v>94</v>
      </c>
      <c r="CI5" s="59" t="s">
        <v>95</v>
      </c>
      <c r="CJ5" s="59" t="s">
        <v>96</v>
      </c>
      <c r="CK5" s="59" t="s">
        <v>97</v>
      </c>
      <c r="CL5" s="59" t="s">
        <v>98</v>
      </c>
      <c r="CM5" s="150"/>
      <c r="CN5" s="150"/>
      <c r="CO5" s="59" t="s">
        <v>102</v>
      </c>
      <c r="CP5" s="59" t="s">
        <v>89</v>
      </c>
      <c r="CQ5" s="59" t="s">
        <v>90</v>
      </c>
      <c r="CR5" s="59" t="s">
        <v>103</v>
      </c>
      <c r="CS5" s="59" t="s">
        <v>101</v>
      </c>
      <c r="CT5" s="59" t="s">
        <v>93</v>
      </c>
      <c r="CU5" s="59" t="s">
        <v>94</v>
      </c>
      <c r="CV5" s="59" t="s">
        <v>95</v>
      </c>
      <c r="CW5" s="59" t="s">
        <v>96</v>
      </c>
      <c r="CX5" s="59" t="s">
        <v>97</v>
      </c>
      <c r="CY5" s="59" t="s">
        <v>98</v>
      </c>
      <c r="CZ5" s="59" t="s">
        <v>88</v>
      </c>
      <c r="DA5" s="59" t="s">
        <v>99</v>
      </c>
      <c r="DB5" s="59" t="s">
        <v>100</v>
      </c>
      <c r="DC5" s="59" t="s">
        <v>103</v>
      </c>
      <c r="DD5" s="59" t="s">
        <v>101</v>
      </c>
      <c r="DE5" s="59" t="s">
        <v>93</v>
      </c>
      <c r="DF5" s="59" t="s">
        <v>94</v>
      </c>
      <c r="DG5" s="59" t="s">
        <v>95</v>
      </c>
      <c r="DH5" s="59" t="s">
        <v>96</v>
      </c>
      <c r="DI5" s="59" t="s">
        <v>97</v>
      </c>
      <c r="DJ5" s="59" t="s">
        <v>35</v>
      </c>
      <c r="DK5" s="59" t="s">
        <v>102</v>
      </c>
      <c r="DL5" s="59" t="s">
        <v>89</v>
      </c>
      <c r="DM5" s="59" t="s">
        <v>100</v>
      </c>
      <c r="DN5" s="59" t="s">
        <v>103</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232297</v>
      </c>
      <c r="D6" s="60">
        <f t="shared" si="1"/>
        <v>47</v>
      </c>
      <c r="E6" s="60">
        <f t="shared" si="1"/>
        <v>14</v>
      </c>
      <c r="F6" s="60">
        <f t="shared" si="1"/>
        <v>0</v>
      </c>
      <c r="G6" s="60">
        <f t="shared" si="1"/>
        <v>4</v>
      </c>
      <c r="H6" s="60" t="str">
        <f>SUBSTITUTE(H8,"　","")</f>
        <v>愛知県豊明市</v>
      </c>
      <c r="I6" s="60" t="str">
        <f t="shared" si="1"/>
        <v>豊明駅南月ぎめ駐車場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1253</v>
      </c>
      <c r="V6" s="63">
        <f t="shared" si="1"/>
        <v>48</v>
      </c>
      <c r="W6" s="63">
        <f t="shared" si="1"/>
        <v>9</v>
      </c>
      <c r="X6" s="62" t="str">
        <f t="shared" si="1"/>
        <v>導入なし</v>
      </c>
      <c r="Y6" s="64">
        <f>IF(Y8="-",NA(),Y8)</f>
        <v>1451</v>
      </c>
      <c r="Z6" s="64">
        <f t="shared" ref="Z6:AH6" si="2">IF(Z8="-",NA(),Z8)</f>
        <v>1872.5</v>
      </c>
      <c r="AA6" s="64">
        <f t="shared" si="2"/>
        <v>1408.8</v>
      </c>
      <c r="AB6" s="64">
        <f t="shared" si="2"/>
        <v>1256.5</v>
      </c>
      <c r="AC6" s="64">
        <f t="shared" si="2"/>
        <v>154.30000000000001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93.1</v>
      </c>
      <c r="BG6" s="64">
        <f t="shared" ref="BG6:BO6" si="5">IF(BG8="-",NA(),BG8)</f>
        <v>94.7</v>
      </c>
      <c r="BH6" s="64">
        <f t="shared" si="5"/>
        <v>92.9</v>
      </c>
      <c r="BI6" s="64">
        <f t="shared" si="5"/>
        <v>91.3</v>
      </c>
      <c r="BJ6" s="64">
        <f t="shared" si="5"/>
        <v>31.8</v>
      </c>
      <c r="BK6" s="64">
        <f t="shared" si="5"/>
        <v>38.200000000000003</v>
      </c>
      <c r="BL6" s="64">
        <f t="shared" si="5"/>
        <v>34.6</v>
      </c>
      <c r="BM6" s="64">
        <f t="shared" si="5"/>
        <v>37.6</v>
      </c>
      <c r="BN6" s="64">
        <f t="shared" si="5"/>
        <v>30.2</v>
      </c>
      <c r="BO6" s="64">
        <f t="shared" si="5"/>
        <v>33.9</v>
      </c>
      <c r="BP6" s="61" t="str">
        <f>IF(BP8="-","",IF(BP8="-","【-】","【"&amp;SUBSTITUTE(TEXT(BP8,"#,##0.0"),"-","△")&amp;"】"))</f>
        <v>【20.8】</v>
      </c>
      <c r="BQ6" s="65">
        <f>IF(BQ8="-",NA(),BQ8)</f>
        <v>4080</v>
      </c>
      <c r="BR6" s="65">
        <f t="shared" ref="BR6:BZ6" si="6">IF(BR8="-",NA(),BR8)</f>
        <v>3864</v>
      </c>
      <c r="BS6" s="65">
        <f t="shared" si="6"/>
        <v>3586</v>
      </c>
      <c r="BT6" s="65">
        <f t="shared" si="6"/>
        <v>3562</v>
      </c>
      <c r="BU6" s="65">
        <f t="shared" si="6"/>
        <v>1322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58515</v>
      </c>
      <c r="CN6" s="63">
        <f t="shared" si="7"/>
        <v>400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100</v>
      </c>
      <c r="DL6" s="64">
        <f t="shared" ref="DL6:DT6" si="9">IF(DL8="-",NA(),DL8)</f>
        <v>100</v>
      </c>
      <c r="DM6" s="64">
        <f t="shared" si="9"/>
        <v>100</v>
      </c>
      <c r="DN6" s="64">
        <f t="shared" si="9"/>
        <v>100</v>
      </c>
      <c r="DO6" s="64">
        <f t="shared" si="9"/>
        <v>100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232297</v>
      </c>
      <c r="D7" s="60">
        <f t="shared" si="10"/>
        <v>47</v>
      </c>
      <c r="E7" s="60">
        <f t="shared" si="10"/>
        <v>14</v>
      </c>
      <c r="F7" s="60">
        <f t="shared" si="10"/>
        <v>0</v>
      </c>
      <c r="G7" s="60">
        <f t="shared" si="10"/>
        <v>4</v>
      </c>
      <c r="H7" s="60" t="str">
        <f t="shared" si="10"/>
        <v>愛知県　豊明市</v>
      </c>
      <c r="I7" s="60" t="str">
        <f t="shared" si="10"/>
        <v>豊明駅南月ぎめ駐車場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1253</v>
      </c>
      <c r="V7" s="63">
        <f t="shared" si="10"/>
        <v>48</v>
      </c>
      <c r="W7" s="63">
        <f t="shared" si="10"/>
        <v>9</v>
      </c>
      <c r="X7" s="62" t="str">
        <f t="shared" si="10"/>
        <v>導入なし</v>
      </c>
      <c r="Y7" s="64">
        <f>Y8</f>
        <v>1451</v>
      </c>
      <c r="Z7" s="64">
        <f t="shared" ref="Z7:AH7" si="11">Z8</f>
        <v>1872.5</v>
      </c>
      <c r="AA7" s="64">
        <f t="shared" si="11"/>
        <v>1408.8</v>
      </c>
      <c r="AB7" s="64">
        <f t="shared" si="11"/>
        <v>1256.5</v>
      </c>
      <c r="AC7" s="64">
        <f t="shared" si="11"/>
        <v>154.30000000000001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93.1</v>
      </c>
      <c r="BG7" s="64">
        <f t="shared" ref="BG7:BO7" si="14">BG8</f>
        <v>94.7</v>
      </c>
      <c r="BH7" s="64">
        <f t="shared" si="14"/>
        <v>92.9</v>
      </c>
      <c r="BI7" s="64">
        <f t="shared" si="14"/>
        <v>91.3</v>
      </c>
      <c r="BJ7" s="64">
        <f t="shared" si="14"/>
        <v>31.8</v>
      </c>
      <c r="BK7" s="64">
        <f t="shared" si="14"/>
        <v>38.200000000000003</v>
      </c>
      <c r="BL7" s="64">
        <f t="shared" si="14"/>
        <v>34.6</v>
      </c>
      <c r="BM7" s="64">
        <f t="shared" si="14"/>
        <v>37.6</v>
      </c>
      <c r="BN7" s="64">
        <f t="shared" si="14"/>
        <v>30.2</v>
      </c>
      <c r="BO7" s="64">
        <f t="shared" si="14"/>
        <v>33.9</v>
      </c>
      <c r="BP7" s="61"/>
      <c r="BQ7" s="65">
        <f>BQ8</f>
        <v>4080</v>
      </c>
      <c r="BR7" s="65">
        <f t="shared" ref="BR7:BZ7" si="15">BR8</f>
        <v>3864</v>
      </c>
      <c r="BS7" s="65">
        <f t="shared" si="15"/>
        <v>3586</v>
      </c>
      <c r="BT7" s="65">
        <f t="shared" si="15"/>
        <v>3562</v>
      </c>
      <c r="BU7" s="65">
        <f t="shared" si="15"/>
        <v>1322</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108</v>
      </c>
      <c r="CL7" s="61"/>
      <c r="CM7" s="63">
        <f>CM8</f>
        <v>58515</v>
      </c>
      <c r="CN7" s="63">
        <f>CN8</f>
        <v>400</v>
      </c>
      <c r="CO7" s="64" t="s">
        <v>107</v>
      </c>
      <c r="CP7" s="64" t="s">
        <v>107</v>
      </c>
      <c r="CQ7" s="64" t="s">
        <v>107</v>
      </c>
      <c r="CR7" s="64" t="s">
        <v>107</v>
      </c>
      <c r="CS7" s="64" t="s">
        <v>107</v>
      </c>
      <c r="CT7" s="64" t="s">
        <v>107</v>
      </c>
      <c r="CU7" s="64" t="s">
        <v>107</v>
      </c>
      <c r="CV7" s="64" t="s">
        <v>107</v>
      </c>
      <c r="CW7" s="64" t="s">
        <v>107</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100</v>
      </c>
      <c r="DL7" s="64">
        <f t="shared" ref="DL7:DT7" si="17">DL8</f>
        <v>100</v>
      </c>
      <c r="DM7" s="64">
        <f t="shared" si="17"/>
        <v>100</v>
      </c>
      <c r="DN7" s="64">
        <f t="shared" si="17"/>
        <v>100</v>
      </c>
      <c r="DO7" s="64">
        <f t="shared" si="17"/>
        <v>100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232297</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9</v>
      </c>
      <c r="S8" s="69" t="s">
        <v>119</v>
      </c>
      <c r="T8" s="69" t="s">
        <v>120</v>
      </c>
      <c r="U8" s="70">
        <v>1253</v>
      </c>
      <c r="V8" s="70">
        <v>48</v>
      </c>
      <c r="W8" s="70">
        <v>9</v>
      </c>
      <c r="X8" s="69" t="s">
        <v>121</v>
      </c>
      <c r="Y8" s="71">
        <v>1451</v>
      </c>
      <c r="Z8" s="71">
        <v>1872.5</v>
      </c>
      <c r="AA8" s="71">
        <v>1408.8</v>
      </c>
      <c r="AB8" s="71">
        <v>1256.5</v>
      </c>
      <c r="AC8" s="71">
        <v>154.30000000000001</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93.1</v>
      </c>
      <c r="BG8" s="71">
        <v>94.7</v>
      </c>
      <c r="BH8" s="71">
        <v>92.9</v>
      </c>
      <c r="BI8" s="71">
        <v>91.3</v>
      </c>
      <c r="BJ8" s="71">
        <v>31.8</v>
      </c>
      <c r="BK8" s="71">
        <v>38.200000000000003</v>
      </c>
      <c r="BL8" s="71">
        <v>34.6</v>
      </c>
      <c r="BM8" s="71">
        <v>37.6</v>
      </c>
      <c r="BN8" s="71">
        <v>30.2</v>
      </c>
      <c r="BO8" s="71">
        <v>33.9</v>
      </c>
      <c r="BP8" s="68">
        <v>20.8</v>
      </c>
      <c r="BQ8" s="72">
        <v>4080</v>
      </c>
      <c r="BR8" s="72">
        <v>3864</v>
      </c>
      <c r="BS8" s="72">
        <v>3586</v>
      </c>
      <c r="BT8" s="73">
        <v>3562</v>
      </c>
      <c r="BU8" s="73">
        <v>1322</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58515</v>
      </c>
      <c r="CN8" s="70">
        <v>400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100</v>
      </c>
      <c r="DL8" s="71">
        <v>100</v>
      </c>
      <c r="DM8" s="71">
        <v>100</v>
      </c>
      <c r="DN8" s="71">
        <v>100</v>
      </c>
      <c r="DO8" s="71">
        <v>100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2021-02-01T03:06:16Z</cp:lastPrinted>
  <dcterms:created xsi:type="dcterms:W3CDTF">2020-12-04T03:32:53Z</dcterms:created>
  <dcterms:modified xsi:type="dcterms:W3CDTF">2021-02-22T02:59:00Z</dcterms:modified>
  <cp:category/>
</cp:coreProperties>
</file>