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Gs87dpF3pMIcfIthSpvjsK5a4iAyFF/T70fi3ymv3xxWWOB+KHfGZIo4KH3dUUkhrIbkxVse8BJ/9tsfOTsxLg==" workbookSaltValue="hw2MeZ9kr/1AjmpEPYU9G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L10" i="4"/>
  <c r="P10" i="4"/>
  <c r="AT8" i="4"/>
  <c r="W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<sst xmlns="http://schemas.openxmlformats.org/spreadsheetml/2006/main" count="236" uniqueCount="120">
  <si>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</si>
  <si>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</si>
  <si>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</si>
  <si>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</si>
  <si>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</si>
  <si>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</si>
  <si>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</si>
  <si>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</si>
  <si>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</si>
  <si>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</si>
  <si>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</si>
  <si>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</si>
  <si>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</si>
  <si>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</si>
  <si>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</si>
  <si>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</si>
  <si>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</si>
  <si>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</si>
  <si>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</si>
  <si>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</si>
  <si>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</si>
  <si>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</si>
  <si>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</si>
  <si>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</si>
  <si>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</si>
  <si>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</si>
  <si>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</si>
  <si>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</si>
  <si>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</si>
  <si>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</si>
  <si>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</si>
  <si>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</si>
  <si>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</si>
  <si>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</si>
  <si>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</si>
  <si>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</si>
  <si>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</si>
  <si>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</si>
  <si>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</si>
  <si>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</si>
  <si>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</si>
  <si>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</si>
  <si>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</si>
  <si>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</si>
  <si>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</si>
  <si>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</si>
  <si>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</si>
  <si>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</si>
  <si>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</si>
  <si>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</si>
  <si>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</si>
  <si>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</si>
  <si>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</si>
  <si>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</si>
  <si>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</si>
  <si>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</si>
  <si>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</si>
  <si>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</si>
  <si>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</si>
  <si>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</si>
  <si>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</si>
  <si>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</si>
  <si>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</si>
  <si>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</si>
  <si>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</si>
  <si>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</si>
  <si>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</si>
  <si>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</si>
  <si>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</si>
  <si>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</si>
  <si>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</si>
  <si>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</si>
  <si>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</si>
  <si>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</si>
  <si>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</si>
  <si>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</si>
  <si>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</si>
  <si>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</si>
  <si>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</si>
  <si>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</si>
  <si>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</si>
  <si>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</si>
  <si>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</si>
  <si>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</si>
  <si>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</si>
  <si>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</si>
  <si>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</si>
  <si>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</si>
  <si>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</si>
  <si>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</si>
  <si>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</si>
  <si>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</si>
  <si>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</si>
  <si>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</si>
  <si>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</si>
  <si>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</si>
  <si>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</si>
  <si>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</si>
  <si>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</si>
  <si>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</si>
  <si>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</si>
  <si>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</si>
  <si>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</si>
  <si>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</si>
  <si>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</si>
  <si>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</si>
  <si>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</si>
  <si>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</si>
  <si>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</si>
  <si>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</si>
  <si>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</si>
  <si>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</si>
  <si>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</si>
  <si>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</si>
  <si>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</si>
  <si>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</si>
  <si>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</si>
  <si>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浄化センターの機械設備も老朽化が進み、本来であれば更新や大規模改修が必要な状況ですが、公共下水道への接続、事業廃止を控えているため必要最低限の投資にとどめています。
　事業廃止まで現状の機能を維持し、安定した下水道サービスが提供できるよう進めていきます。
　なお、農業集落排水事業は令和２年度末に公共下水道に統合するため経営戦略の策定は行わないものとします。　</t>
    <rPh sb="1" eb="3">
      <t>ジョウカ</t>
    </rPh>
    <rPh sb="8" eb="10">
      <t>キカイ</t>
    </rPh>
    <rPh sb="10" eb="12">
      <t>セツビ</t>
    </rPh>
    <rPh sb="13" eb="16">
      <t>ロウキュウカ</t>
    </rPh>
    <rPh sb="17" eb="18">
      <t>スス</t>
    </rPh>
    <rPh sb="20" eb="22">
      <t>ホンライ</t>
    </rPh>
    <rPh sb="26" eb="28">
      <t>コウシン</t>
    </rPh>
    <rPh sb="29" eb="32">
      <t>ダイキボ</t>
    </rPh>
    <rPh sb="32" eb="34">
      <t>カイシュウ</t>
    </rPh>
    <rPh sb="35" eb="37">
      <t>ヒツヨウ</t>
    </rPh>
    <rPh sb="38" eb="40">
      <t>ジョウキョウ</t>
    </rPh>
    <rPh sb="44" eb="46">
      <t>コウキョウ</t>
    </rPh>
    <rPh sb="46" eb="48">
      <t>ゲスイ</t>
    </rPh>
    <rPh sb="48" eb="49">
      <t>ドウ</t>
    </rPh>
    <rPh sb="51" eb="53">
      <t>セツゾク</t>
    </rPh>
    <rPh sb="54" eb="56">
      <t>ジギョウ</t>
    </rPh>
    <rPh sb="56" eb="58">
      <t>ハイシ</t>
    </rPh>
    <rPh sb="59" eb="60">
      <t>ヒカ</t>
    </rPh>
    <rPh sb="66" eb="68">
      <t>ヒツヨウ</t>
    </rPh>
    <rPh sb="68" eb="71">
      <t>サイテイゲン</t>
    </rPh>
    <rPh sb="72" eb="74">
      <t>トウシ</t>
    </rPh>
    <rPh sb="85" eb="89">
      <t>ジギョウハイシ</t>
    </rPh>
    <rPh sb="91" eb="93">
      <t>ゲンジョウ</t>
    </rPh>
    <rPh sb="94" eb="96">
      <t>キノウ</t>
    </rPh>
    <rPh sb="97" eb="99">
      <t>イジ</t>
    </rPh>
    <rPh sb="101" eb="103">
      <t>アンテイ</t>
    </rPh>
    <rPh sb="105" eb="108">
      <t>ゲスイドウ</t>
    </rPh>
    <rPh sb="113" eb="115">
      <t>テイキョウ</t>
    </rPh>
    <rPh sb="120" eb="121">
      <t>スス</t>
    </rPh>
    <rPh sb="142" eb="144">
      <t>レイワ</t>
    </rPh>
    <phoneticPr fontId="4"/>
  </si>
  <si>
    <t>　③管渠改善率は、公共下水道への接続を控え、前年度に引き続き、管更生工事を進めているため改善率が上昇しました。
　統合後は、下水道事業全体で計画的に老朽化対策を進めていきます。
　</t>
    <rPh sb="9" eb="11">
      <t>コウキョウ</t>
    </rPh>
    <rPh sb="11" eb="13">
      <t>ゲスイ</t>
    </rPh>
    <rPh sb="13" eb="14">
      <t>ミチ</t>
    </rPh>
    <rPh sb="16" eb="18">
      <t>セツゾク</t>
    </rPh>
    <rPh sb="19" eb="20">
      <t>ヒカ</t>
    </rPh>
    <rPh sb="22" eb="25">
      <t>ゼンネンド</t>
    </rPh>
    <rPh sb="26" eb="27">
      <t>ヒ</t>
    </rPh>
    <rPh sb="28" eb="29">
      <t>ツヅ</t>
    </rPh>
    <rPh sb="31" eb="32">
      <t>カン</t>
    </rPh>
    <rPh sb="32" eb="34">
      <t>コウセイ</t>
    </rPh>
    <rPh sb="34" eb="36">
      <t>コウジ</t>
    </rPh>
    <rPh sb="37" eb="38">
      <t>スス</t>
    </rPh>
    <rPh sb="44" eb="46">
      <t>カイゼン</t>
    </rPh>
    <rPh sb="46" eb="47">
      <t>リツ</t>
    </rPh>
    <rPh sb="48" eb="50">
      <t>ジョウショウ</t>
    </rPh>
    <rPh sb="57" eb="60">
      <t>トウゴウゴ</t>
    </rPh>
    <rPh sb="62" eb="65">
      <t>ゲスイドウ</t>
    </rPh>
    <rPh sb="65" eb="67">
      <t>ジギョウ</t>
    </rPh>
    <rPh sb="67" eb="69">
      <t>ゼンタイ</t>
    </rPh>
    <rPh sb="70" eb="73">
      <t>ケイカクテキ</t>
    </rPh>
    <rPh sb="74" eb="77">
      <t>ロウキュウカ</t>
    </rPh>
    <rPh sb="77" eb="79">
      <t>タイサク</t>
    </rPh>
    <rPh sb="80" eb="81">
      <t>スス</t>
    </rPh>
    <phoneticPr fontId="4"/>
  </si>
  <si>
    <r>
      <t>　本市の農業集落排水事業は、供用開始から３６年を経過し、施設の老朽化が進んでいますが、令和２年度末に公共下水道へ接続し、事業の廃止を予定しているため、近年は機械設備の最低限の修繕にとどめています。その影響により汚水処理費が大幅に減少し、①収益的収支比率や⑤経費回収率は１００％を超えています。
　④企業債残高対事業規模比率は、公共下水道へ統合を控え、管更生工事を実施したことにより起債残高が増加し比率が上昇しましたが、施設の更新等への投資を極力抑えているため低い水準で推移しています。
　事業廃止まで引き続き安定的に汚水処理ができるよう機能の維持に努めていきます。</t>
    </r>
    <r>
      <rPr>
        <sz val="11"/>
        <color rgb="FFFF0000"/>
        <rFont val="ＭＳ ゴシック"/>
        <family val="3"/>
        <charset val="128"/>
      </rPr>
      <t xml:space="preserve">
</t>
    </r>
    <rPh sb="1" eb="2">
      <t>ホン</t>
    </rPh>
    <rPh sb="2" eb="3">
      <t>シ</t>
    </rPh>
    <rPh sb="4" eb="6">
      <t>ノウギョウ</t>
    </rPh>
    <rPh sb="6" eb="8">
      <t>シュウラク</t>
    </rPh>
    <rPh sb="8" eb="10">
      <t>ハイスイ</t>
    </rPh>
    <rPh sb="10" eb="12">
      <t>ジギョウ</t>
    </rPh>
    <rPh sb="14" eb="16">
      <t>キョウヨウ</t>
    </rPh>
    <rPh sb="16" eb="18">
      <t>カイシ</t>
    </rPh>
    <rPh sb="22" eb="23">
      <t>ネン</t>
    </rPh>
    <rPh sb="24" eb="26">
      <t>ケイカ</t>
    </rPh>
    <rPh sb="28" eb="30">
      <t>シセツ</t>
    </rPh>
    <rPh sb="31" eb="34">
      <t>ロウキュウカ</t>
    </rPh>
    <rPh sb="35" eb="36">
      <t>スス</t>
    </rPh>
    <rPh sb="43" eb="45">
      <t>レイワ</t>
    </rPh>
    <rPh sb="46" eb="49">
      <t>ネンドマツ</t>
    </rPh>
    <rPh sb="50" eb="52">
      <t>コウキョウ</t>
    </rPh>
    <rPh sb="52" eb="54">
      <t>ゲスイ</t>
    </rPh>
    <rPh sb="54" eb="55">
      <t>ドウ</t>
    </rPh>
    <rPh sb="56" eb="58">
      <t>セツゾク</t>
    </rPh>
    <rPh sb="60" eb="62">
      <t>ジギョウ</t>
    </rPh>
    <rPh sb="63" eb="65">
      <t>ハイシ</t>
    </rPh>
    <rPh sb="66" eb="68">
      <t>ヨテイ</t>
    </rPh>
    <rPh sb="75" eb="77">
      <t>キンネン</t>
    </rPh>
    <rPh sb="78" eb="80">
      <t>キカイ</t>
    </rPh>
    <rPh sb="80" eb="82">
      <t>セツビ</t>
    </rPh>
    <rPh sb="83" eb="86">
      <t>サイテイゲン</t>
    </rPh>
    <rPh sb="87" eb="89">
      <t>シュウゼン</t>
    </rPh>
    <rPh sb="149" eb="151">
      <t>キギョウ</t>
    </rPh>
    <rPh sb="151" eb="152">
      <t>サイ</t>
    </rPh>
    <rPh sb="152" eb="154">
      <t>ザンダカ</t>
    </rPh>
    <rPh sb="154" eb="161">
      <t>タイジギョウキボヒリツ</t>
    </rPh>
    <rPh sb="163" eb="165">
      <t>コウキョウ</t>
    </rPh>
    <rPh sb="165" eb="168">
      <t>ゲスイドウ</t>
    </rPh>
    <rPh sb="169" eb="171">
      <t>トウゴウ</t>
    </rPh>
    <rPh sb="172" eb="173">
      <t>ヒカ</t>
    </rPh>
    <rPh sb="175" eb="176">
      <t>カン</t>
    </rPh>
    <rPh sb="176" eb="178">
      <t>コウセイ</t>
    </rPh>
    <rPh sb="178" eb="180">
      <t>コウジ</t>
    </rPh>
    <rPh sb="181" eb="183">
      <t>ジッシ</t>
    </rPh>
    <rPh sb="190" eb="192">
      <t>キサイ</t>
    </rPh>
    <rPh sb="192" eb="194">
      <t>ザンダカ</t>
    </rPh>
    <rPh sb="195" eb="197">
      <t>ゾウカ</t>
    </rPh>
    <rPh sb="198" eb="200">
      <t>ヒリツ</t>
    </rPh>
    <rPh sb="201" eb="203">
      <t>ジョウショウ</t>
    </rPh>
    <rPh sb="209" eb="211">
      <t>シセツ</t>
    </rPh>
    <rPh sb="212" eb="214">
      <t>コウシン</t>
    </rPh>
    <rPh sb="214" eb="215">
      <t>トウ</t>
    </rPh>
    <rPh sb="217" eb="219">
      <t>トウシ</t>
    </rPh>
    <rPh sb="220" eb="222">
      <t>キョクリョク</t>
    </rPh>
    <rPh sb="222" eb="223">
      <t>オサ</t>
    </rPh>
    <rPh sb="229" eb="230">
      <t>ヒク</t>
    </rPh>
    <rPh sb="231" eb="233">
      <t>スイジュン</t>
    </rPh>
    <rPh sb="234" eb="23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</si>
</sst>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0.44</c:v>
                </c:pt>
                <c:pt idx="4" formatCode="#,##0.00;&quot;△&quot;#,##0.00;&quot;-&quot;">
                  <c:v>0.9</c:v>
                </c:pt>
              </c:numCache>
            </c:numRef>
          </c:val>
          <c:extLst>
            <c:ext xmlns:c16="http://schemas.microsoft.com/office/drawing/2014/chart" uri="{C3380CC4-5D6E-409C-BE32-E72D297353CC}">
              <c16:uniqueId val="{00000000-2A14-4A29-9017-3E6684E55CC7}"/>
            </c:ext>
          </c:extLst>
        </c:ser>
        <c:dLbls>
          <c:showLegendKey val="0"/>
          <c:showVal val="0"/>
          <c:showCatName val="0"/>
          <c:showSerName val="0"/>
          <c:showPercent val="0"/>
          <c:showBubbleSize val="0"/>
        </c:dLbls>
        <c:gapWidth val="150"/>
        <c:axId val="602475792"/>
        <c:axId val="60247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2A14-4A29-9017-3E6684E55CC7}"/>
            </c:ext>
          </c:extLst>
        </c:ser>
        <c:dLbls>
          <c:showLegendKey val="0"/>
          <c:showVal val="0"/>
          <c:showCatName val="0"/>
          <c:showSerName val="0"/>
          <c:showPercent val="0"/>
          <c:showBubbleSize val="0"/>
        </c:dLbls>
        <c:marker val="1"/>
        <c:smooth val="0"/>
        <c:axId val="602475792"/>
        <c:axId val="602478536"/>
      </c:lineChart>
      <c:dateAx>
        <c:axId val="602475792"/>
        <c:scaling>
          <c:orientation val="minMax"/>
        </c:scaling>
        <c:delete val="1"/>
        <c:axPos val="b"/>
        <c:numFmt formatCode="&quot;H&quot;yy" sourceLinked="1"/>
        <c:majorTickMark val="none"/>
        <c:minorTickMark val="none"/>
        <c:tickLblPos val="none"/>
        <c:crossAx val="602478536"/>
        <c:crosses val="autoZero"/>
        <c:auto val="1"/>
        <c:lblOffset val="100"/>
        <c:baseTimeUnit val="years"/>
      </c:dateAx>
      <c:valAx>
        <c:axId val="6024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4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85.77</c:v>
                </c:pt>
                <c:pt idx="1">
                  <c:v>87.23</c:v>
                </c:pt>
                <c:pt idx="2">
                  <c:v>86.42</c:v>
                </c:pt>
                <c:pt idx="3">
                  <c:v>72.849999999999994</c:v>
                </c:pt>
                <c:pt idx="4">
                  <c:v>78.040000000000006</c:v>
                </c:pt>
              </c:numCache>
            </c:numRef>
          </c:val>
          <c:extLst>
            <c:ext xmlns:c16="http://schemas.microsoft.com/office/drawing/2014/chart" uri="{C3380CC4-5D6E-409C-BE32-E72D297353CC}">
              <c16:uniqueId val="{00000000-53BA-471F-BC25-042AC1FD6973}"/>
            </c:ext>
          </c:extLst>
        </c:ser>
        <c:dLbls>
          <c:showLegendKey val="0"/>
          <c:showVal val="0"/>
          <c:showCatName val="0"/>
          <c:showSerName val="0"/>
          <c:showPercent val="0"/>
          <c:showBubbleSize val="0"/>
        </c:dLbls>
        <c:gapWidth val="150"/>
        <c:axId val="606970784"/>
        <c:axId val="60696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53BA-471F-BC25-042AC1FD6973}"/>
            </c:ext>
          </c:extLst>
        </c:ser>
        <c:dLbls>
          <c:showLegendKey val="0"/>
          <c:showVal val="0"/>
          <c:showCatName val="0"/>
          <c:showSerName val="0"/>
          <c:showPercent val="0"/>
          <c:showBubbleSize val="0"/>
        </c:dLbls>
        <c:marker val="1"/>
        <c:smooth val="0"/>
        <c:axId val="606970784"/>
        <c:axId val="606968432"/>
      </c:lineChart>
      <c:dateAx>
        <c:axId val="606970784"/>
        <c:scaling>
          <c:orientation val="minMax"/>
        </c:scaling>
        <c:delete val="1"/>
        <c:axPos val="b"/>
        <c:numFmt formatCode="&quot;H&quot;yy" sourceLinked="1"/>
        <c:majorTickMark val="none"/>
        <c:minorTickMark val="none"/>
        <c:tickLblPos val="none"/>
        <c:crossAx val="606968432"/>
        <c:crosses val="autoZero"/>
        <c:auto val="1"/>
        <c:lblOffset val="100"/>
        <c:baseTimeUnit val="years"/>
      </c:dateAx>
      <c:valAx>
        <c:axId val="6069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9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97.47</c:v>
                </c:pt>
                <c:pt idx="1">
                  <c:v>97.59</c:v>
                </c:pt>
                <c:pt idx="2">
                  <c:v>97.54</c:v>
                </c:pt>
                <c:pt idx="3">
                  <c:v>97.8</c:v>
                </c:pt>
                <c:pt idx="4">
                  <c:v>97.9</c:v>
                </c:pt>
              </c:numCache>
            </c:numRef>
          </c:val>
          <c:extLst>
            <c:ext xmlns:c16="http://schemas.microsoft.com/office/drawing/2014/chart" uri="{C3380CC4-5D6E-409C-BE32-E72D297353CC}">
              <c16:uniqueId val="{00000000-A51F-4E8E-AD9B-01D6922FE5C2}"/>
            </c:ext>
          </c:extLst>
        </c:ser>
        <c:dLbls>
          <c:showLegendKey val="0"/>
          <c:showVal val="0"/>
          <c:showCatName val="0"/>
          <c:showSerName val="0"/>
          <c:showPercent val="0"/>
          <c:showBubbleSize val="0"/>
        </c:dLbls>
        <c:gapWidth val="150"/>
        <c:axId val="606971960"/>
        <c:axId val="6069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A51F-4E8E-AD9B-01D6922FE5C2}"/>
            </c:ext>
          </c:extLst>
        </c:ser>
        <c:dLbls>
          <c:showLegendKey val="0"/>
          <c:showVal val="0"/>
          <c:showCatName val="0"/>
          <c:showSerName val="0"/>
          <c:showPercent val="0"/>
          <c:showBubbleSize val="0"/>
        </c:dLbls>
        <c:marker val="1"/>
        <c:smooth val="0"/>
        <c:axId val="606971960"/>
        <c:axId val="606972352"/>
      </c:lineChart>
      <c:dateAx>
        <c:axId val="606971960"/>
        <c:scaling>
          <c:orientation val="minMax"/>
        </c:scaling>
        <c:delete val="1"/>
        <c:axPos val="b"/>
        <c:numFmt formatCode="&quot;H&quot;yy" sourceLinked="1"/>
        <c:majorTickMark val="none"/>
        <c:minorTickMark val="none"/>
        <c:tickLblPos val="none"/>
        <c:crossAx val="606972352"/>
        <c:crosses val="autoZero"/>
        <c:auto val="1"/>
        <c:lblOffset val="100"/>
        <c:baseTimeUnit val="years"/>
      </c:dateAx>
      <c:valAx>
        <c:axId val="606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9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102.91</c:v>
                </c:pt>
                <c:pt idx="1">
                  <c:v>98.7</c:v>
                </c:pt>
                <c:pt idx="2">
                  <c:v>97.76</c:v>
                </c:pt>
                <c:pt idx="3">
                  <c:v>106.95</c:v>
                </c:pt>
                <c:pt idx="4">
                  <c:v>133.99</c:v>
                </c:pt>
              </c:numCache>
            </c:numRef>
          </c:val>
          <c:extLst>
            <c:ext xmlns:c16="http://schemas.microsoft.com/office/drawing/2014/chart" uri="{C3380CC4-5D6E-409C-BE32-E72D297353CC}">
              <c16:uniqueId val="{00000000-E52E-4DAF-90E9-B5AAB472BD58}"/>
            </c:ext>
          </c:extLst>
        </c:ser>
        <c:dLbls>
          <c:showLegendKey val="0"/>
          <c:showVal val="0"/>
          <c:showCatName val="0"/>
          <c:showSerName val="0"/>
          <c:showPercent val="0"/>
          <c:showBubbleSize val="0"/>
        </c:dLbls>
        <c:gapWidth val="150"/>
        <c:axId val="602476576"/>
        <c:axId val="6024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2E-4DAF-90E9-B5AAB472BD58}"/>
            </c:ext>
          </c:extLst>
        </c:ser>
        <c:dLbls>
          <c:showLegendKey val="0"/>
          <c:showVal val="0"/>
          <c:showCatName val="0"/>
          <c:showSerName val="0"/>
          <c:showPercent val="0"/>
          <c:showBubbleSize val="0"/>
        </c:dLbls>
        <c:marker val="1"/>
        <c:smooth val="0"/>
        <c:axId val="602476576"/>
        <c:axId val="602480496"/>
      </c:lineChart>
      <c:dateAx>
        <c:axId val="602476576"/>
        <c:scaling>
          <c:orientation val="minMax"/>
        </c:scaling>
        <c:delete val="1"/>
        <c:axPos val="b"/>
        <c:numFmt formatCode="&quot;H&quot;yy" sourceLinked="1"/>
        <c:majorTickMark val="none"/>
        <c:minorTickMark val="none"/>
        <c:tickLblPos val="none"/>
        <c:crossAx val="602480496"/>
        <c:crosses val="autoZero"/>
        <c:auto val="1"/>
        <c:lblOffset val="100"/>
        <c:baseTimeUnit val="years"/>
      </c:dateAx>
      <c:valAx>
        <c:axId val="6024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4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A1-449A-8F10-041C850183D9}"/>
            </c:ext>
          </c:extLst>
        </c:ser>
        <c:dLbls>
          <c:showLegendKey val="0"/>
          <c:showVal val="0"/>
          <c:showCatName val="0"/>
          <c:showSerName val="0"/>
          <c:showPercent val="0"/>
          <c:showBubbleSize val="0"/>
        </c:dLbls>
        <c:gapWidth val="150"/>
        <c:axId val="602997800"/>
        <c:axId val="60299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A1-449A-8F10-041C850183D9}"/>
            </c:ext>
          </c:extLst>
        </c:ser>
        <c:dLbls>
          <c:showLegendKey val="0"/>
          <c:showVal val="0"/>
          <c:showCatName val="0"/>
          <c:showSerName val="0"/>
          <c:showPercent val="0"/>
          <c:showBubbleSize val="0"/>
        </c:dLbls>
        <c:marker val="1"/>
        <c:smooth val="0"/>
        <c:axId val="602997800"/>
        <c:axId val="602994664"/>
      </c:lineChart>
      <c:dateAx>
        <c:axId val="602997800"/>
        <c:scaling>
          <c:orientation val="minMax"/>
        </c:scaling>
        <c:delete val="1"/>
        <c:axPos val="b"/>
        <c:numFmt formatCode="&quot;H&quot;yy" sourceLinked="1"/>
        <c:majorTickMark val="none"/>
        <c:minorTickMark val="none"/>
        <c:tickLblPos val="none"/>
        <c:crossAx val="602994664"/>
        <c:crosses val="autoZero"/>
        <c:auto val="1"/>
        <c:lblOffset val="100"/>
        <c:baseTimeUnit val="years"/>
      </c:dateAx>
      <c:valAx>
        <c:axId val="60299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99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9-4AF7-8BED-7763E7D61D34}"/>
            </c:ext>
          </c:extLst>
        </c:ser>
        <c:dLbls>
          <c:showLegendKey val="0"/>
          <c:showVal val="0"/>
          <c:showCatName val="0"/>
          <c:showSerName val="0"/>
          <c:showPercent val="0"/>
          <c:showBubbleSize val="0"/>
        </c:dLbls>
        <c:gapWidth val="150"/>
        <c:axId val="439522960"/>
        <c:axId val="4395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9-4AF7-8BED-7763E7D61D34}"/>
            </c:ext>
          </c:extLst>
        </c:ser>
        <c:dLbls>
          <c:showLegendKey val="0"/>
          <c:showVal val="0"/>
          <c:showCatName val="0"/>
          <c:showSerName val="0"/>
          <c:showPercent val="0"/>
          <c:showBubbleSize val="0"/>
        </c:dLbls>
        <c:marker val="1"/>
        <c:smooth val="0"/>
        <c:axId val="439522960"/>
        <c:axId val="439525704"/>
      </c:lineChart>
      <c:dateAx>
        <c:axId val="439522960"/>
        <c:scaling>
          <c:orientation val="minMax"/>
        </c:scaling>
        <c:delete val="1"/>
        <c:axPos val="b"/>
        <c:numFmt formatCode="&quot;H&quot;yy" sourceLinked="1"/>
        <c:majorTickMark val="none"/>
        <c:minorTickMark val="none"/>
        <c:tickLblPos val="none"/>
        <c:crossAx val="439525704"/>
        <c:crosses val="autoZero"/>
        <c:auto val="1"/>
        <c:lblOffset val="100"/>
        <c:baseTimeUnit val="years"/>
      </c:dateAx>
      <c:valAx>
        <c:axId val="4395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F-40D2-AA5E-0D36932AB703}"/>
            </c:ext>
          </c:extLst>
        </c:ser>
        <c:dLbls>
          <c:showLegendKey val="0"/>
          <c:showVal val="0"/>
          <c:showCatName val="0"/>
          <c:showSerName val="0"/>
          <c:showPercent val="0"/>
          <c:showBubbleSize val="0"/>
        </c:dLbls>
        <c:gapWidth val="150"/>
        <c:axId val="439526488"/>
        <c:axId val="38686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F-40D2-AA5E-0D36932AB703}"/>
            </c:ext>
          </c:extLst>
        </c:ser>
        <c:dLbls>
          <c:showLegendKey val="0"/>
          <c:showVal val="0"/>
          <c:showCatName val="0"/>
          <c:showSerName val="0"/>
          <c:showPercent val="0"/>
          <c:showBubbleSize val="0"/>
        </c:dLbls>
        <c:marker val="1"/>
        <c:smooth val="0"/>
        <c:axId val="439526488"/>
        <c:axId val="386861616"/>
      </c:lineChart>
      <c:dateAx>
        <c:axId val="439526488"/>
        <c:scaling>
          <c:orientation val="minMax"/>
        </c:scaling>
        <c:delete val="1"/>
        <c:axPos val="b"/>
        <c:numFmt formatCode="&quot;H&quot;yy" sourceLinked="1"/>
        <c:majorTickMark val="none"/>
        <c:minorTickMark val="none"/>
        <c:tickLblPos val="none"/>
        <c:crossAx val="386861616"/>
        <c:crosses val="autoZero"/>
        <c:auto val="1"/>
        <c:lblOffset val="100"/>
        <c:baseTimeUnit val="years"/>
      </c:dateAx>
      <c:valAx>
        <c:axId val="3868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21-41B1-805E-FBEEFC466DB9}"/>
            </c:ext>
          </c:extLst>
        </c:ser>
        <c:dLbls>
          <c:showLegendKey val="0"/>
          <c:showVal val="0"/>
          <c:showCatName val="0"/>
          <c:showSerName val="0"/>
          <c:showPercent val="0"/>
          <c:showBubbleSize val="0"/>
        </c:dLbls>
        <c:gapWidth val="150"/>
        <c:axId val="384422944"/>
        <c:axId val="38442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21-41B1-805E-FBEEFC466DB9}"/>
            </c:ext>
          </c:extLst>
        </c:ser>
        <c:dLbls>
          <c:showLegendKey val="0"/>
          <c:showVal val="0"/>
          <c:showCatName val="0"/>
          <c:showSerName val="0"/>
          <c:showPercent val="0"/>
          <c:showBubbleSize val="0"/>
        </c:dLbls>
        <c:marker val="1"/>
        <c:smooth val="0"/>
        <c:axId val="384422944"/>
        <c:axId val="384421768"/>
      </c:lineChart>
      <c:dateAx>
        <c:axId val="384422944"/>
        <c:scaling>
          <c:orientation val="minMax"/>
        </c:scaling>
        <c:delete val="1"/>
        <c:axPos val="b"/>
        <c:numFmt formatCode="&quot;H&quot;yy" sourceLinked="1"/>
        <c:majorTickMark val="none"/>
        <c:minorTickMark val="none"/>
        <c:tickLblPos val="none"/>
        <c:crossAx val="384421768"/>
        <c:crosses val="autoZero"/>
        <c:auto val="1"/>
        <c:lblOffset val="100"/>
        <c:baseTimeUnit val="years"/>
      </c:dateAx>
      <c:valAx>
        <c:axId val="3844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116.38</c:v>
                </c:pt>
                <c:pt idx="1">
                  <c:v>104.34</c:v>
                </c:pt>
                <c:pt idx="2">
                  <c:v>107.03</c:v>
                </c:pt>
                <c:pt idx="3">
                  <c:v>122.92</c:v>
                </c:pt>
                <c:pt idx="4">
                  <c:v>151.41</c:v>
                </c:pt>
              </c:numCache>
            </c:numRef>
          </c:val>
          <c:extLst>
            <c:ext xmlns:c16="http://schemas.microsoft.com/office/drawing/2014/chart" uri="{C3380CC4-5D6E-409C-BE32-E72D297353CC}">
              <c16:uniqueId val="{00000000-87A5-4BCD-9EBB-B6A72B18F2C3}"/>
            </c:ext>
          </c:extLst>
        </c:ser>
        <c:dLbls>
          <c:showLegendKey val="0"/>
          <c:showVal val="0"/>
          <c:showCatName val="0"/>
          <c:showSerName val="0"/>
          <c:showPercent val="0"/>
          <c:showBubbleSize val="0"/>
        </c:dLbls>
        <c:gapWidth val="150"/>
        <c:axId val="606968824"/>
        <c:axId val="6069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87A5-4BCD-9EBB-B6A72B18F2C3}"/>
            </c:ext>
          </c:extLst>
        </c:ser>
        <c:dLbls>
          <c:showLegendKey val="0"/>
          <c:showVal val="0"/>
          <c:showCatName val="0"/>
          <c:showSerName val="0"/>
          <c:showPercent val="0"/>
          <c:showBubbleSize val="0"/>
        </c:dLbls>
        <c:marker val="1"/>
        <c:smooth val="0"/>
        <c:axId val="606968824"/>
        <c:axId val="606971176"/>
      </c:lineChart>
      <c:dateAx>
        <c:axId val="606968824"/>
        <c:scaling>
          <c:orientation val="minMax"/>
        </c:scaling>
        <c:delete val="1"/>
        <c:axPos val="b"/>
        <c:numFmt formatCode="&quot;H&quot;yy" sourceLinked="1"/>
        <c:majorTickMark val="none"/>
        <c:minorTickMark val="none"/>
        <c:tickLblPos val="none"/>
        <c:crossAx val="606971176"/>
        <c:crosses val="autoZero"/>
        <c:auto val="1"/>
        <c:lblOffset val="100"/>
        <c:baseTimeUnit val="years"/>
      </c:dateAx>
      <c:valAx>
        <c:axId val="6069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9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102.12</c:v>
                </c:pt>
                <c:pt idx="1">
                  <c:v>98.7</c:v>
                </c:pt>
                <c:pt idx="2">
                  <c:v>97.58</c:v>
                </c:pt>
                <c:pt idx="3">
                  <c:v>105.73</c:v>
                </c:pt>
                <c:pt idx="4">
                  <c:v>133.9</c:v>
                </c:pt>
              </c:numCache>
            </c:numRef>
          </c:val>
          <c:extLst>
            <c:ext xmlns:c16="http://schemas.microsoft.com/office/drawing/2014/chart" uri="{C3380CC4-5D6E-409C-BE32-E72D297353CC}">
              <c16:uniqueId val="{00000000-A374-4BDB-9F9A-DA28E5B9AA53}"/>
            </c:ext>
          </c:extLst>
        </c:ser>
        <c:dLbls>
          <c:showLegendKey val="0"/>
          <c:showVal val="0"/>
          <c:showCatName val="0"/>
          <c:showSerName val="0"/>
          <c:showPercent val="0"/>
          <c:showBubbleSize val="0"/>
        </c:dLbls>
        <c:gapWidth val="150"/>
        <c:axId val="606972744"/>
        <c:axId val="60697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A374-4BDB-9F9A-DA28E5B9AA53}"/>
            </c:ext>
          </c:extLst>
        </c:ser>
        <c:dLbls>
          <c:showLegendKey val="0"/>
          <c:showVal val="0"/>
          <c:showCatName val="0"/>
          <c:showSerName val="0"/>
          <c:showPercent val="0"/>
          <c:showBubbleSize val="0"/>
        </c:dLbls>
        <c:marker val="1"/>
        <c:smooth val="0"/>
        <c:axId val="606972744"/>
        <c:axId val="606970392"/>
      </c:lineChart>
      <c:dateAx>
        <c:axId val="606972744"/>
        <c:scaling>
          <c:orientation val="minMax"/>
        </c:scaling>
        <c:delete val="1"/>
        <c:axPos val="b"/>
        <c:numFmt formatCode="&quot;H&quot;yy" sourceLinked="1"/>
        <c:majorTickMark val="none"/>
        <c:minorTickMark val="none"/>
        <c:tickLblPos val="none"/>
        <c:crossAx val="606970392"/>
        <c:crosses val="autoZero"/>
        <c:auto val="1"/>
        <c:lblOffset val="100"/>
        <c:baseTimeUnit val="years"/>
      </c:dateAx>
      <c:valAx>
        <c:axId val="6069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9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117.29</c:v>
                </c:pt>
                <c:pt idx="1">
                  <c:v>122.53</c:v>
                </c:pt>
                <c:pt idx="2">
                  <c:v>139.27000000000001</c:v>
                </c:pt>
                <c:pt idx="3">
                  <c:v>130.27000000000001</c:v>
                </c:pt>
                <c:pt idx="4">
                  <c:v>103.01</c:v>
                </c:pt>
              </c:numCache>
            </c:numRef>
          </c:val>
          <c:extLst>
            <c:ext xmlns:c16="http://schemas.microsoft.com/office/drawing/2014/chart" uri="{C3380CC4-5D6E-409C-BE32-E72D297353CC}">
              <c16:uniqueId val="{00000000-106C-462F-93C6-A20FE58B52D8}"/>
            </c:ext>
          </c:extLst>
        </c:ser>
        <c:dLbls>
          <c:showLegendKey val="0"/>
          <c:showVal val="0"/>
          <c:showCatName val="0"/>
          <c:showSerName val="0"/>
          <c:showPercent val="0"/>
          <c:showBubbleSize val="0"/>
        </c:dLbls>
        <c:gapWidth val="150"/>
        <c:axId val="606973528"/>
        <c:axId val="60696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106C-462F-93C6-A20FE58B52D8}"/>
            </c:ext>
          </c:extLst>
        </c:ser>
        <c:dLbls>
          <c:showLegendKey val="0"/>
          <c:showVal val="0"/>
          <c:showCatName val="0"/>
          <c:showSerName val="0"/>
          <c:showPercent val="0"/>
          <c:showBubbleSize val="0"/>
        </c:dLbls>
        <c:marker val="1"/>
        <c:smooth val="0"/>
        <c:axId val="606973528"/>
        <c:axId val="606969608"/>
      </c:lineChart>
      <c:dateAx>
        <c:axId val="606973528"/>
        <c:scaling>
          <c:orientation val="minMax"/>
        </c:scaling>
        <c:delete val="1"/>
        <c:axPos val="b"/>
        <c:numFmt formatCode="&quot;H&quot;yy" sourceLinked="1"/>
        <c:majorTickMark val="none"/>
        <c:minorTickMark val="none"/>
        <c:tickLblPos val="none"/>
        <c:crossAx val="606969608"/>
        <c:crosses val="autoZero"/>
        <c:auto val="1"/>
        <c:lblOffset val="100"/>
        <c:baseTimeUnit val="years"/>
      </c:dateAx>
      <c:valAx>
        <c:axId val="6069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97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69009</v>
      </c>
      <c r="AM8" s="51"/>
      <c r="AN8" s="51"/>
      <c r="AO8" s="51"/>
      <c r="AP8" s="51"/>
      <c r="AQ8" s="51"/>
      <c r="AR8" s="51"/>
      <c r="AS8" s="51"/>
      <c r="AT8" s="46">
        <f>データ!T6</f>
        <v>23.22</v>
      </c>
      <c r="AU8" s="46"/>
      <c r="AV8" s="46"/>
      <c r="AW8" s="46"/>
      <c r="AX8" s="46"/>
      <c r="AY8" s="46"/>
      <c r="AZ8" s="46"/>
      <c r="BA8" s="46"/>
      <c r="BB8" s="46">
        <f>データ!U6</f>
        <v>2971.96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6.34</v>
      </c>
      <c r="Q10" s="46"/>
      <c r="R10" s="46"/>
      <c r="S10" s="46"/>
      <c r="T10" s="46"/>
      <c r="U10" s="46"/>
      <c r="V10" s="46"/>
      <c r="W10" s="46">
        <f>データ!Q6</f>
        <v>62.93</v>
      </c>
      <c r="X10" s="46"/>
      <c r="Y10" s="46"/>
      <c r="Z10" s="46"/>
      <c r="AA10" s="46"/>
      <c r="AB10" s="46"/>
      <c r="AC10" s="46"/>
      <c r="AD10" s="51">
        <f>データ!R6</f>
        <v>2145</v>
      </c>
      <c r="AE10" s="51"/>
      <c r="AF10" s="51"/>
      <c r="AG10" s="51"/>
      <c r="AH10" s="51"/>
      <c r="AI10" s="51"/>
      <c r="AJ10" s="51"/>
      <c r="AK10" s="2"/>
      <c r="AL10" s="51">
        <f>データ!V6</f>
        <v>4377</v>
      </c>
      <c r="AM10" s="51"/>
      <c r="AN10" s="51"/>
      <c r="AO10" s="51"/>
      <c r="AP10" s="51"/>
      <c r="AQ10" s="51"/>
      <c r="AR10" s="51"/>
      <c r="AS10" s="51"/>
      <c r="AT10" s="46">
        <f>データ!W6</f>
        <v>1.73</v>
      </c>
      <c r="AU10" s="46"/>
      <c r="AV10" s="46"/>
      <c r="AW10" s="46"/>
      <c r="AX10" s="46"/>
      <c r="AY10" s="46"/>
      <c r="AZ10" s="46"/>
      <c r="BA10" s="46"/>
      <c r="BB10" s="46">
        <f>データ!X6</f>
        <v>2530.06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EL0ZkOQNKil9IYYK34jPFTz4ZtpskM7qzpnbEFsq0pVkhNJRoJbeikmUUslVqCVtgB1nwi8E178nLXsyqWHbJg==" saltValue="qLf4Dy+URGhhE5cWP97v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232297</v>
      </c>
      <c r="D6" s="33">
        <f t="shared" si="3"/>
        <v>47</v>
      </c>
      <c r="E6" s="33">
        <f t="shared" si="3"/>
        <v>17</v>
      </c>
      <c r="F6" s="33">
        <f t="shared" si="3"/>
        <v>5</v>
      </c>
      <c r="G6" s="33">
        <f t="shared" si="3"/>
        <v>0</v>
      </c>
      <c r="H6" s="33" t="str">
        <f t="shared" si="3"/>
        <v>愛知県　豊明市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6.34</v>
      </c>
      <c r="Q6" s="34">
        <f t="shared" si="3"/>
        <v>62.93</v>
      </c>
      <c r="R6" s="34">
        <f t="shared" si="3"/>
        <v>2145</v>
      </c>
      <c r="S6" s="34">
        <f t="shared" si="3"/>
        <v>69009</v>
      </c>
      <c r="T6" s="34">
        <f t="shared" si="3"/>
        <v>23.22</v>
      </c>
      <c r="U6" s="34">
        <f t="shared" si="3"/>
        <v>2971.96</v>
      </c>
      <c r="V6" s="34">
        <f t="shared" si="3"/>
        <v>4377</v>
      </c>
      <c r="W6" s="34">
        <f t="shared" si="3"/>
        <v>1.73</v>
      </c>
      <c r="X6" s="34">
        <f t="shared" si="3"/>
        <v>2530.06</v>
      </c>
      <c r="Y6" s="35">
        <f>IF(Y7="",NA(),Y7)</f>
        <v>102.91</v>
      </c>
      <c r="Z6" s="35">
        <f t="shared" ref="Z6:AH6" si="4">IF(Z7="",NA(),Z7)</f>
        <v>98.7</v>
      </c>
      <c r="AA6" s="35">
        <f t="shared" si="4"/>
        <v>97.76</v>
      </c>
      <c r="AB6" s="35">
        <f t="shared" si="4"/>
        <v>106.95</v>
      </c>
      <c r="AC6" s="35">
        <f t="shared" si="4"/>
        <v>133.99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116.38</v>
      </c>
      <c r="BG6" s="35">
        <f t="shared" ref="BG6:BO6" si="7">IF(BG7="",NA(),BG7)</f>
        <v>104.34</v>
      </c>
      <c r="BH6" s="35">
        <f t="shared" si="7"/>
        <v>107.03</v>
      </c>
      <c r="BI6" s="35">
        <f t="shared" si="7"/>
        <v>122.92</v>
      </c>
      <c r="BJ6" s="35">
        <f t="shared" si="7"/>
        <v>151.41</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102.12</v>
      </c>
      <c r="BR6" s="35">
        <f t="shared" ref="BR6:BZ6" si="8">IF(BR7="",NA(),BR7)</f>
        <v>98.7</v>
      </c>
      <c r="BS6" s="35">
        <f t="shared" si="8"/>
        <v>97.58</v>
      </c>
      <c r="BT6" s="35">
        <f t="shared" si="8"/>
        <v>105.73</v>
      </c>
      <c r="BU6" s="35">
        <f t="shared" si="8"/>
        <v>133.9</v>
      </c>
      <c r="BV6" s="35">
        <f t="shared" si="8"/>
        <v>59.3</v>
      </c>
      <c r="BW6" s="35">
        <f t="shared" si="8"/>
        <v>59.83</v>
      </c>
      <c r="BX6" s="35">
        <f t="shared" si="8"/>
        <v>65.33</v>
      </c>
      <c r="BY6" s="35">
        <f t="shared" si="8"/>
        <v>65.39</v>
      </c>
      <c r="BZ6" s="35">
        <f t="shared" si="8"/>
        <v>65.37</v>
      </c>
      <c r="CA6" s="34" t="str">
        <f>IF(CA7="","",IF(CA7="-","【-】","【"&amp;SUBSTITUTE(TEXT(CA7,"#,##0.00"),"-","△")&amp;"】"))</f>
        <v>【59.59】</v>
      </c>
      <c r="CB6" s="35">
        <f>IF(CB7="",NA(),CB7)</f>
        <v>117.29</v>
      </c>
      <c r="CC6" s="35">
        <f t="shared" ref="CC6:CK6" si="9">IF(CC7="",NA(),CC7)</f>
        <v>122.53</v>
      </c>
      <c r="CD6" s="35">
        <f t="shared" si="9"/>
        <v>139.27000000000001</v>
      </c>
      <c r="CE6" s="35">
        <f t="shared" si="9"/>
        <v>130.27000000000001</v>
      </c>
      <c r="CF6" s="35">
        <f t="shared" si="9"/>
        <v>103.01</v>
      </c>
      <c r="CG6" s="35">
        <f t="shared" si="9"/>
        <v>248.14</v>
      </c>
      <c r="CH6" s="35">
        <f t="shared" si="9"/>
        <v>246.66</v>
      </c>
      <c r="CI6" s="35">
        <f t="shared" si="9"/>
        <v>227.43</v>
      </c>
      <c r="CJ6" s="35">
        <f t="shared" si="9"/>
        <v>230.88</v>
      </c>
      <c r="CK6" s="35">
        <f t="shared" si="9"/>
        <v>228.99</v>
      </c>
      <c r="CL6" s="34" t="str">
        <f>IF(CL7="","",IF(CL7="-","【-】","【"&amp;SUBSTITUTE(TEXT(CL7,"#,##0.00"),"-","△")&amp;"】"))</f>
        <v>【257.86】</v>
      </c>
      <c r="CM6" s="35">
        <f>IF(CM7="",NA(),CM7)</f>
        <v>85.77</v>
      </c>
      <c r="CN6" s="35">
        <f t="shared" ref="CN6:CV6" si="10">IF(CN7="",NA(),CN7)</f>
        <v>87.23</v>
      </c>
      <c r="CO6" s="35">
        <f t="shared" si="10"/>
        <v>86.42</v>
      </c>
      <c r="CP6" s="35">
        <f t="shared" si="10"/>
        <v>72.849999999999994</v>
      </c>
      <c r="CQ6" s="35">
        <f t="shared" si="10"/>
        <v>78.040000000000006</v>
      </c>
      <c r="CR6" s="35">
        <f t="shared" si="10"/>
        <v>57.3</v>
      </c>
      <c r="CS6" s="35">
        <f t="shared" si="10"/>
        <v>56</v>
      </c>
      <c r="CT6" s="35">
        <f t="shared" si="10"/>
        <v>56.01</v>
      </c>
      <c r="CU6" s="35">
        <f t="shared" si="10"/>
        <v>56.72</v>
      </c>
      <c r="CV6" s="35">
        <f t="shared" si="10"/>
        <v>54.06</v>
      </c>
      <c r="CW6" s="34" t="str">
        <f>IF(CW7="","",IF(CW7="-","【-】","【"&amp;SUBSTITUTE(TEXT(CW7,"#,##0.00"),"-","△")&amp;"】"))</f>
        <v>【51.30】</v>
      </c>
      <c r="CX6" s="35">
        <f>IF(CX7="",NA(),CX7)</f>
        <v>97.47</v>
      </c>
      <c r="CY6" s="35">
        <f t="shared" ref="CY6:DG6" si="11">IF(CY7="",NA(),CY7)</f>
        <v>97.59</v>
      </c>
      <c r="CZ6" s="35">
        <f t="shared" si="11"/>
        <v>97.54</v>
      </c>
      <c r="DA6" s="35">
        <f t="shared" si="11"/>
        <v>97.8</v>
      </c>
      <c r="DB6" s="35">
        <f t="shared" si="11"/>
        <v>97.9</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0.44</v>
      </c>
      <c r="EI6" s="35">
        <f t="shared" si="14"/>
        <v>0.9</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232297</v>
      </c>
      <c r="D7" s="37">
        <v>47</v>
      </c>
      <c r="E7" s="37">
        <v>17</v>
      </c>
      <c r="F7" s="37">
        <v>5</v>
      </c>
      <c r="G7" s="37">
        <v>0</v>
      </c>
      <c r="H7" s="37" t="s">
        <v>98</v>
      </c>
      <c r="I7" s="37" t="s">
        <v>99</v>
      </c>
      <c r="J7" s="37" t="s">
        <v>100</v>
      </c>
      <c r="K7" s="37" t="s">
        <v>101</v>
      </c>
      <c r="L7" s="37" t="s">
        <v>102</v>
      </c>
      <c r="M7" s="37" t="s">
        <v>103</v>
      </c>
      <c r="N7" s="38" t="s">
        <v>104</v>
      </c>
      <c r="O7" s="38" t="s">
        <v>105</v>
      </c>
      <c r="P7" s="38">
        <v>6.34</v>
      </c>
      <c r="Q7" s="38">
        <v>62.93</v>
      </c>
      <c r="R7" s="38">
        <v>2145</v>
      </c>
      <c r="S7" s="38">
        <v>69009</v>
      </c>
      <c r="T7" s="38">
        <v>23.22</v>
      </c>
      <c r="U7" s="38">
        <v>2971.96</v>
      </c>
      <c r="V7" s="38">
        <v>4377</v>
      </c>
      <c r="W7" s="38">
        <v>1.73</v>
      </c>
      <c r="X7" s="38">
        <v>2530.06</v>
      </c>
      <c r="Y7" s="38">
        <v>102.91</v>
      </c>
      <c r="Z7" s="38">
        <v>98.7</v>
      </c>
      <c r="AA7" s="38">
        <v>97.76</v>
      </c>
      <c r="AB7" s="38">
        <v>106.95</v>
      </c>
      <c r="AC7" s="38">
        <v>133.99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116.38</v>
      </c>
      <c r="BG7" s="38">
        <v>104.34</v>
      </c>
      <c r="BH7" s="38">
        <v>107.03</v>
      </c>
      <c r="BI7" s="38">
        <v>122.92</v>
      </c>
      <c r="BJ7" s="38">
        <v>151.41</v>
      </c>
      <c r="BK7" s="38">
        <v>721.43</v>
      </c>
      <c r="BL7" s="38">
        <v>685.34</v>
      </c>
      <c r="BM7" s="38">
        <v>684.74</v>
      </c>
      <c r="BN7" s="38">
        <v>654.91999999999996</v>
      </c>
      <c r="BO7" s="38">
        <v>654.71</v>
      </c>
      <c r="BP7" s="38">
        <v>765.47</v>
      </c>
      <c r="BQ7" s="38">
        <v>102.12</v>
      </c>
      <c r="BR7" s="38">
        <v>98.7</v>
      </c>
      <c r="BS7" s="38">
        <v>97.58</v>
      </c>
      <c r="BT7" s="38">
        <v>105.73</v>
      </c>
      <c r="BU7" s="38">
        <v>133.9</v>
      </c>
      <c r="BV7" s="38">
        <v>59.3</v>
      </c>
      <c r="BW7" s="38">
        <v>59.83</v>
      </c>
      <c r="BX7" s="38">
        <v>65.33</v>
      </c>
      <c r="BY7" s="38">
        <v>65.39</v>
      </c>
      <c r="BZ7" s="38">
        <v>65.37</v>
      </c>
      <c r="CA7" s="38">
        <v>59.59</v>
      </c>
      <c r="CB7" s="38">
        <v>117.29</v>
      </c>
      <c r="CC7" s="38">
        <v>122.53</v>
      </c>
      <c r="CD7" s="38">
        <v>139.27000000000001</v>
      </c>
      <c r="CE7" s="38">
        <v>130.27000000000001</v>
      </c>
      <c r="CF7" s="38">
        <v>103.01</v>
      </c>
      <c r="CG7" s="38">
        <v>248.14</v>
      </c>
      <c r="CH7" s="38">
        <v>246.66</v>
      </c>
      <c r="CI7" s="38">
        <v>227.43</v>
      </c>
      <c r="CJ7" s="38">
        <v>230.88</v>
      </c>
      <c r="CK7" s="38">
        <v>228.99</v>
      </c>
      <c r="CL7" s="38">
        <v>257.86</v>
      </c>
      <c r="CM7" s="38">
        <v>85.77</v>
      </c>
      <c r="CN7" s="38">
        <v>87.23</v>
      </c>
      <c r="CO7" s="38">
        <v>86.42</v>
      </c>
      <c r="CP7" s="38">
        <v>72.849999999999994</v>
      </c>
      <c r="CQ7" s="38">
        <v>78.040000000000006</v>
      </c>
      <c r="CR7" s="38">
        <v>57.3</v>
      </c>
      <c r="CS7" s="38">
        <v>56</v>
      </c>
      <c r="CT7" s="38">
        <v>56.01</v>
      </c>
      <c r="CU7" s="38">
        <v>56.72</v>
      </c>
      <c r="CV7" s="38">
        <v>54.06</v>
      </c>
      <c r="CW7" s="38">
        <v>51.3</v>
      </c>
      <c r="CX7" s="38">
        <v>97.47</v>
      </c>
      <c r="CY7" s="38">
        <v>97.59</v>
      </c>
      <c r="CZ7" s="38">
        <v>97.54</v>
      </c>
      <c r="DA7" s="38">
        <v>97.8</v>
      </c>
      <c r="DB7" s="38">
        <v>97.9</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0.44</v>
      </c>
      <c r="EI7" s="38">
        <v>0.9</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2021-02-08T00:33:08Z</cp:lastPrinted>
  <dcterms:created xsi:type="dcterms:W3CDTF">2020-12-04T03:05:22Z</dcterms:created>
  <dcterms:modified xsi:type="dcterms:W3CDTF">2021-02-22T02:43:09Z</dcterms:modified>
  <cp:category/>
</cp:coreProperties>
</file>