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111449900\Desktop\"/>
    </mc:Choice>
  </mc:AlternateContent>
  <workbookProtection workbookAlgorithmName="SHA-512" workbookHashValue="+21Ym5biZG4kYNND+f6yZqXvt2BjKmvVv4PPGkEN7Ljg/eiiMbhyEhzDKlGXu9MMzSOBZAIhkZwqIzj4i81jBQ==" workbookSaltValue="+DLu7Ab1TC9GI6JZiojFWw=="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BB10" i="4" s="1"/>
  <c r="W6" i="5"/>
  <c r="V6" i="5"/>
  <c r="U6" i="5"/>
  <c r="T6" i="5"/>
  <c r="AT8" i="4" s="1"/>
  <c r="S6" i="5"/>
  <c r="AL8" i="4" s="1"/>
  <c r="R6" i="5"/>
  <c r="Q6" i="5"/>
  <c r="P6" i="5"/>
  <c r="P10" i="4" s="1"/>
  <c r="O6" i="5"/>
  <c r="N6" i="5"/>
  <c r="M6" i="5"/>
  <c r="L6" i="5"/>
  <c r="W8" i="4" s="1"/>
  <c r="K6" i="5"/>
  <c r="P8" i="4" s="1"/>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G85" i="4"/>
  <c r="F85" i="4"/>
  <c r="AT10" i="4"/>
  <c r="AL10" i="4"/>
  <c r="AD10" i="4"/>
  <c r="W10" i="4"/>
  <c r="I10" i="4"/>
  <c r="B10" i="4"/>
  <c r="BB8" i="4"/>
  <c r="AD8" i="4"/>
  <c r="I8" i="4"/>
  <c r="B8" i="4"/>
</calcChain>
</file>

<file path=xl/sharedStrings.xml><?xml version="1.0" encoding="utf-8"?>
<sst xmlns="http://schemas.openxmlformats.org/spreadsheetml/2006/main" count="231" uniqueCount="118">
  <si>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</si>
  <si>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</si>
  <si>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</si>
  <si>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</si>
  <si>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</si>
  <si>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</si>
  <si>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</si>
  <si>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</si>
  <si>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</si>
  <si>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</si>
  <si>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</si>
  <si>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</si>
  <si>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</si>
  <si>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</si>
  <si>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</si>
  <si>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</si>
  <si>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</si>
  <si>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</si>
  <si>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</si>
  <si>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</si>
  <si>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</si>
  <si>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</si>
  <si>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</si>
  <si>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</si>
  <si>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</si>
  <si>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</si>
  <si>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</si>
  <si>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</si>
  <si>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</si>
  <si>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</si>
  <si>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</si>
  <si>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</si>
  <si>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</si>
  <si>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</si>
  <si>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</si>
  <si>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</si>
  <si>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</si>
  <si>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</si>
  <si>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</si>
  <si>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</si>
  <si>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</si>
  <si>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</si>
  <si>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</si>
  <si>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</si>
  <si>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</si>
  <si>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</si>
  <si>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</si>
  <si>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</si>
  <si>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</si>
  <si>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</si>
  <si>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</si>
  <si>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</si>
  <si>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</si>
  <si>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</si>
  <si>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</si>
  <si>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</si>
  <si>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</si>
  <si>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</si>
  <si>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</si>
  <si>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</si>
  <si>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</si>
  <si>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</si>
  <si>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</si>
  <si>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</si>
  <si>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</si>
  <si>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</si>
  <si>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</si>
  <si>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</si>
  <si>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</si>
  <si>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</si>
  <si>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</si>
  <si>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</si>
  <si>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</si>
  <si>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</si>
  <si>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</si>
  <si>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</si>
  <si>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</si>
  <si>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</si>
  <si>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</si>
  <si>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</si>
  <si>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</si>
  <si>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</si>
  <si>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</si>
  <si>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</si>
  <si>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</si>
  <si>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</si>
  <si>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</si>
  <si>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</si>
  <si>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</si>
  <si>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</si>
  <si>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</si>
  <si>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</si>
  <si>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</si>
  <si>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</si>
  <si>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</si>
  <si>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</si>
  <si>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豊橋市</t>
  </si>
  <si>
    <t>法適用</t>
  </si>
  <si>
    <t>下水道事業</t>
  </si>
  <si>
    <t>公共下水道</t>
  </si>
  <si>
    <t>Ac1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</si>
  <si>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</si>
  <si>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</si>
  <si>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</si>
  <si>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</si>
  <si>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</si>
  <si>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</si>
  <si>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</si>
  <si>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</si>
  <si>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</si>
  <si>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</si>
  <si>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</si>
  <si>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</si>
  <si>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</si>
  <si>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</si>
  <si>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①経常収支比率は、令和元年度と比べ1.81ポイント上昇し、全国及び類似団体区分の平均値と比べても高い水準である。雨水処理負担金等の減少により経常収益は減少したものの、資産減耗費等の減少により経常費用が大きく減少したためである。今後も事業運営の効率化に努め、安定した経営を引き続き維持していく。
・③流動比率は、令和元年度と比べ5.81ポイント上昇し、全国及び類似団体区分の平均値と比べても高い水準であるが、更に支払能力を高めるべく経営改善を図る。
・豊橋市上下水道ビジョンに基づき計画的に企業債の借入、償還を行っていることにより、④企業債残高対事業規模比率は全国及び類似団体区分の平均値と比べても低い水準である。適切な投資規模といえるが、今後も適切な水準を維持していく必要がある。
・⑤経費回収率は、令和元年度と比べ5.7ポイント上昇し、全国及び類似団体区分の平均値と比べても高い水準である。下水道使用料はほぼ横ばいとなった一方、資産減耗費等の汚水処理費が大きく減少したためである。
・⑥汚水処理原価は、令和元年度と比べ8.7円減少し、全国及び類似団体区分の平均値より低い水準であった。資産減耗費等の汚水処理費用が減少したためである。⑦施設利用率は全国及び類似団体区分の平均値と比べ低い水準であるため、施設の利用状況や適正規模について検討を進め、⑧水洗化率についても更なる向上に努める。</t>
    <rPh sb="10" eb="12">
      <t>レイワ</t>
    </rPh>
    <rPh sb="12" eb="14">
      <t>ガンネン</t>
    </rPh>
    <rPh sb="14" eb="15">
      <t>ド</t>
    </rPh>
    <rPh sb="57" eb="59">
      <t>ウスイ</t>
    </rPh>
    <rPh sb="59" eb="61">
      <t>ショリ</t>
    </rPh>
    <rPh sb="61" eb="64">
      <t>フタンキン</t>
    </rPh>
    <rPh sb="64" eb="65">
      <t>トウ</t>
    </rPh>
    <rPh sb="66" eb="68">
      <t>ゲンショウ</t>
    </rPh>
    <rPh sb="71" eb="73">
      <t>ケイジョウ</t>
    </rPh>
    <rPh sb="73" eb="75">
      <t>シュウエキ</t>
    </rPh>
    <rPh sb="76" eb="78">
      <t>ゲンショウ</t>
    </rPh>
    <rPh sb="84" eb="86">
      <t>シサン</t>
    </rPh>
    <rPh sb="86" eb="88">
      <t>ゲンモウ</t>
    </rPh>
    <rPh sb="88" eb="89">
      <t>ヒ</t>
    </rPh>
    <rPh sb="89" eb="90">
      <t>トウ</t>
    </rPh>
    <rPh sb="91" eb="93">
      <t>ゲンショウ</t>
    </rPh>
    <rPh sb="96" eb="98">
      <t>ケイジョウ</t>
    </rPh>
    <rPh sb="98" eb="100">
      <t>ヒヨウ</t>
    </rPh>
    <rPh sb="101" eb="102">
      <t>オオ</t>
    </rPh>
    <rPh sb="104" eb="106">
      <t>ゲンショウ</t>
    </rPh>
    <rPh sb="156" eb="158">
      <t>レイワ</t>
    </rPh>
    <rPh sb="158" eb="159">
      <t>ゲン</t>
    </rPh>
    <rPh sb="351" eb="353">
      <t>レイワ</t>
    </rPh>
    <rPh sb="353" eb="355">
      <t>ガンネン</t>
    </rPh>
    <rPh sb="355" eb="356">
      <t>ド</t>
    </rPh>
    <rPh sb="357" eb="358">
      <t>クラ</t>
    </rPh>
    <rPh sb="366" eb="368">
      <t>ジョウショウ</t>
    </rPh>
    <rPh sb="397" eb="400">
      <t>ゲスイドウ</t>
    </rPh>
    <rPh sb="400" eb="403">
      <t>シヨウリョウ</t>
    </rPh>
    <rPh sb="406" eb="407">
      <t>ヨコ</t>
    </rPh>
    <rPh sb="413" eb="415">
      <t>イッポウ</t>
    </rPh>
    <rPh sb="416" eb="418">
      <t>シサン</t>
    </rPh>
    <rPh sb="418" eb="420">
      <t>ゲンモウ</t>
    </rPh>
    <rPh sb="420" eb="421">
      <t>ヒ</t>
    </rPh>
    <rPh sb="421" eb="422">
      <t>トウ</t>
    </rPh>
    <rPh sb="423" eb="425">
      <t>オスイ</t>
    </rPh>
    <rPh sb="425" eb="427">
      <t>ショリ</t>
    </rPh>
    <rPh sb="427" eb="428">
      <t>ヒ</t>
    </rPh>
    <rPh sb="429" eb="430">
      <t>オオ</t>
    </rPh>
    <rPh sb="432" eb="434">
      <t>ゲンショウ</t>
    </rPh>
    <rPh sb="453" eb="455">
      <t>レイワ</t>
    </rPh>
    <rPh sb="455" eb="457">
      <t>ガンネン</t>
    </rPh>
    <rPh sb="457" eb="458">
      <t>ド</t>
    </rPh>
    <rPh sb="459" eb="460">
      <t>クラ</t>
    </rPh>
    <rPh sb="465" eb="467">
      <t>ゲンショウ</t>
    </rPh>
    <phoneticPr fontId="15"/>
  </si>
  <si>
    <t xml:space="preserve">・本市の下水道事業は処理場を有する全国4番目の都市として、昭和10年に野田処理場が運転を開始した歴史を有し、①有形固定資産減価償却率や②管渠老朽化率がともに類似団体平均値と比べ高く、老朽化した資産・管渠を多く保有している。耐震診断に基づく施設の耐震化や老朽化した施設の計画的な更新と適切な維持管理による長寿命化を図ることが重要な課題となっているが、今後も施設の修繕・改良・更新を計画的に推進する。
・③管渠改善率は令和元年度と比べ0.13ポイント下降し、類似団体区分の平均値と比べ低い水準となった。管渠施設の計画的な修繕・改良・更新を行っているが、１年間の修繕・改良・更新管渠延長が令和元年度と比べ減少したためである。今後も計画に基づき、維持修繕・改築更新を継続して行っていく予定である。
</t>
    <rPh sb="207" eb="209">
      <t>レイワ</t>
    </rPh>
    <rPh sb="209" eb="210">
      <t>ゲン</t>
    </rPh>
    <rPh sb="210" eb="211">
      <t>ネン</t>
    </rPh>
    <rPh sb="211" eb="212">
      <t>ド</t>
    </rPh>
    <rPh sb="213" eb="214">
      <t>クラ</t>
    </rPh>
    <rPh sb="223" eb="225">
      <t>カコウ</t>
    </rPh>
    <rPh sb="240" eb="241">
      <t>ヒク</t>
    </rPh>
    <rPh sb="249" eb="251">
      <t>カンキョ</t>
    </rPh>
    <rPh sb="251" eb="253">
      <t>シセツ</t>
    </rPh>
    <rPh sb="254" eb="257">
      <t>ケイカクテキ</t>
    </rPh>
    <rPh sb="258" eb="260">
      <t>シュウゼン</t>
    </rPh>
    <rPh sb="261" eb="263">
      <t>カイリョウ</t>
    </rPh>
    <rPh sb="264" eb="266">
      <t>コウシン</t>
    </rPh>
    <rPh sb="267" eb="268">
      <t>オコナ</t>
    </rPh>
    <rPh sb="291" eb="293">
      <t>レイワ</t>
    </rPh>
    <rPh sb="293" eb="294">
      <t>ゲン</t>
    </rPh>
    <rPh sb="294" eb="296">
      <t>ネンド</t>
    </rPh>
    <rPh sb="297" eb="298">
      <t>クラ</t>
    </rPh>
    <rPh sb="299" eb="301">
      <t>ゲンショウ</t>
    </rPh>
    <rPh sb="309" eb="311">
      <t>コンゴ</t>
    </rPh>
    <rPh sb="312" eb="314">
      <t>ケイカク</t>
    </rPh>
    <rPh sb="315" eb="316">
      <t>モト</t>
    </rPh>
    <rPh sb="319" eb="321">
      <t>イジ</t>
    </rPh>
    <rPh sb="321" eb="323">
      <t>シュウゼン</t>
    </rPh>
    <rPh sb="324" eb="326">
      <t>カイチク</t>
    </rPh>
    <rPh sb="326" eb="328">
      <t>コウシン</t>
    </rPh>
    <rPh sb="329" eb="331">
      <t>ケイゾク</t>
    </rPh>
    <rPh sb="333" eb="334">
      <t>オコナ</t>
    </rPh>
    <rPh sb="338" eb="340">
      <t>ヨテイ</t>
    </rPh>
    <phoneticPr fontId="4"/>
  </si>
  <si>
    <t>・経営の健全性・効率性については、令和2年度決算は令和元年度に引き続き経常黒字となったが、今後も人口減少、節水機器の普及等により、厳しい経営環境が続くことが予想される。老朽化した施設の長寿命化や更新投資も必要なことから、国庫補助金等の獲得、水洗化率の向上等による収入の確保に努めるとともに、事業運営の効率化等による総コストの縮減を図り、更なる経営安定化と、事業の着実な推進を目指す。
・老朽化の状況については、今後管渠・施設の経過年数が増えていくことを踏まえて、長寿命化や更新投資を計画的に実施していく必要がある。
・経営戦略については、令和２年度に策定済み、令和７年度に見直し予定である。</t>
    <rPh sb="17" eb="19">
      <t>レイワ</t>
    </rPh>
    <rPh sb="25" eb="27">
      <t>レイワ</t>
    </rPh>
    <rPh sb="27" eb="28">
      <t>ゲン</t>
    </rPh>
    <rPh sb="210" eb="212">
      <t>シセツ</t>
    </rPh>
    <rPh sb="214" eb="216">
      <t>ヘイセイ</t>
    </rPh>
    <rPh sb="218" eb="219">
      <t>ネン</t>
    </rPh>
    <rPh sb="219" eb="220">
      <t>ド</t>
    </rPh>
    <rPh sb="221" eb="222">
      <t>クラ</t>
    </rPh>
    <rPh sb="228" eb="230">
      <t>カコウ</t>
    </rPh>
    <rPh sb="280" eb="282">
      <t>レイワ</t>
    </rPh>
    <rPh sb="283" eb="284">
      <t>ネン</t>
    </rPh>
    <rPh sb="284" eb="285">
      <t>ド</t>
    </rPh>
    <rPh sb="286" eb="288">
      <t>ミナオ</t>
    </rPh>
    <rPh sb="289" eb="291">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</si>
</sst>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8"/>
      <color theme="3"/>
      <name val="游ゴシック Light"/>
      <family val="2"/>
      <charset val="128"/>
      <scheme val="maj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0.23</c:v>
                </c:pt>
                <c:pt idx="1">
                  <c:v>0.36</c:v>
                </c:pt>
                <c:pt idx="2">
                  <c:v>0.27</c:v>
                </c:pt>
                <c:pt idx="3">
                  <c:v>0.26</c:v>
                </c:pt>
                <c:pt idx="4">
                  <c:v>0.13</c:v>
                </c:pt>
              </c:numCache>
            </c:numRef>
          </c:val>
          <c:extLst>
            <c:ext xmlns:c16="http://schemas.microsoft.com/office/drawing/2014/chart" uri="{C3380CC4-5D6E-409C-BE32-E72D297353CC}">
              <c16:uniqueId val="{00000000-1824-4406-9D95-2E3ED6665BE7}"/>
            </c:ext>
          </c:extLst>
        </c:ser>
        <c:dLbls>
          <c:showLegendKey val="0"/>
          <c:showVal val="0"/>
          <c:showCatName val="0"/>
          <c:showSerName val="0"/>
          <c:showPercent val="0"/>
          <c:showBubbleSize val="0"/>
        </c:dLbls>
        <c:gapWidth val="150"/>
        <c:axId val="382832912"/>
        <c:axId val="382835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0.13</c:v>
                </c:pt>
                <c:pt idx="1">
                  <c:v>0.17</c:v>
                </c:pt>
                <c:pt idx="2">
                  <c:v>0.21</c:v>
                </c:pt>
                <c:pt idx="3">
                  <c:v>0.19</c:v>
                </c:pt>
                <c:pt idx="4">
                  <c:v>0.19</c:v>
                </c:pt>
              </c:numCache>
            </c:numRef>
          </c:val>
          <c:smooth val="0"/>
          <c:extLst>
            <c:ext xmlns:c16="http://schemas.microsoft.com/office/drawing/2014/chart" uri="{C3380CC4-5D6E-409C-BE32-E72D297353CC}">
              <c16:uniqueId val="{00000001-1824-4406-9D95-2E3ED6665BE7}"/>
            </c:ext>
          </c:extLst>
        </c:ser>
        <c:dLbls>
          <c:showLegendKey val="0"/>
          <c:showVal val="0"/>
          <c:showCatName val="0"/>
          <c:showSerName val="0"/>
          <c:showPercent val="0"/>
          <c:showBubbleSize val="0"/>
        </c:dLbls>
        <c:marker val="1"/>
        <c:smooth val="0"/>
        <c:axId val="382832912"/>
        <c:axId val="382835656"/>
      </c:lineChart>
      <c:dateAx>
        <c:axId val="382832912"/>
        <c:scaling>
          <c:orientation val="minMax"/>
        </c:scaling>
        <c:delete val="1"/>
        <c:axPos val="b"/>
        <c:numFmt formatCode="&quot;H&quot;yy" sourceLinked="1"/>
        <c:majorTickMark val="none"/>
        <c:minorTickMark val="none"/>
        <c:tickLblPos val="none"/>
        <c:crossAx val="382835656"/>
        <c:crosses val="autoZero"/>
        <c:auto val="1"/>
        <c:lblOffset val="100"/>
        <c:baseTimeUnit val="years"/>
      </c:dateAx>
      <c:valAx>
        <c:axId val="382835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2832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52.38</c:v>
                </c:pt>
                <c:pt idx="1">
                  <c:v>52.27</c:v>
                </c:pt>
                <c:pt idx="2">
                  <c:v>53.1</c:v>
                </c:pt>
                <c:pt idx="3">
                  <c:v>53.16</c:v>
                </c:pt>
                <c:pt idx="4">
                  <c:v>52.79</c:v>
                </c:pt>
              </c:numCache>
            </c:numRef>
          </c:val>
          <c:extLst>
            <c:ext xmlns:c16="http://schemas.microsoft.com/office/drawing/2014/chart" uri="{C3380CC4-5D6E-409C-BE32-E72D297353CC}">
              <c16:uniqueId val="{00000000-E295-42C6-A470-C10EC5FB1387}"/>
            </c:ext>
          </c:extLst>
        </c:ser>
        <c:dLbls>
          <c:showLegendKey val="0"/>
          <c:showVal val="0"/>
          <c:showCatName val="0"/>
          <c:showSerName val="0"/>
          <c:showPercent val="0"/>
          <c:showBubbleSize val="0"/>
        </c:dLbls>
        <c:gapWidth val="150"/>
        <c:axId val="384540592"/>
        <c:axId val="327519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63.26</c:v>
                </c:pt>
                <c:pt idx="1">
                  <c:v>61.54</c:v>
                </c:pt>
                <c:pt idx="2">
                  <c:v>61.93</c:v>
                </c:pt>
                <c:pt idx="3">
                  <c:v>61.32</c:v>
                </c:pt>
                <c:pt idx="4">
                  <c:v>61.7</c:v>
                </c:pt>
              </c:numCache>
            </c:numRef>
          </c:val>
          <c:smooth val="0"/>
          <c:extLst>
            <c:ext xmlns:c16="http://schemas.microsoft.com/office/drawing/2014/chart" uri="{C3380CC4-5D6E-409C-BE32-E72D297353CC}">
              <c16:uniqueId val="{00000001-E295-42C6-A470-C10EC5FB1387}"/>
            </c:ext>
          </c:extLst>
        </c:ser>
        <c:dLbls>
          <c:showLegendKey val="0"/>
          <c:showVal val="0"/>
          <c:showCatName val="0"/>
          <c:showSerName val="0"/>
          <c:showPercent val="0"/>
          <c:showBubbleSize val="0"/>
        </c:dLbls>
        <c:marker val="1"/>
        <c:smooth val="0"/>
        <c:axId val="384540592"/>
        <c:axId val="327519832"/>
      </c:lineChart>
      <c:dateAx>
        <c:axId val="384540592"/>
        <c:scaling>
          <c:orientation val="minMax"/>
        </c:scaling>
        <c:delete val="1"/>
        <c:axPos val="b"/>
        <c:numFmt formatCode="&quot;H&quot;yy" sourceLinked="1"/>
        <c:majorTickMark val="none"/>
        <c:minorTickMark val="none"/>
        <c:tickLblPos val="none"/>
        <c:crossAx val="327519832"/>
        <c:crosses val="autoZero"/>
        <c:auto val="1"/>
        <c:lblOffset val="100"/>
        <c:baseTimeUnit val="years"/>
      </c:dateAx>
      <c:valAx>
        <c:axId val="327519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4540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96.83</c:v>
                </c:pt>
                <c:pt idx="1">
                  <c:v>97.09</c:v>
                </c:pt>
                <c:pt idx="2">
                  <c:v>97.3</c:v>
                </c:pt>
                <c:pt idx="3">
                  <c:v>97.43</c:v>
                </c:pt>
                <c:pt idx="4">
                  <c:v>97.36</c:v>
                </c:pt>
              </c:numCache>
            </c:numRef>
          </c:val>
          <c:extLst>
            <c:ext xmlns:c16="http://schemas.microsoft.com/office/drawing/2014/chart" uri="{C3380CC4-5D6E-409C-BE32-E72D297353CC}">
              <c16:uniqueId val="{00000000-F9B1-4364-A653-4EA3ECB74D62}"/>
            </c:ext>
          </c:extLst>
        </c:ser>
        <c:dLbls>
          <c:showLegendKey val="0"/>
          <c:showVal val="0"/>
          <c:showCatName val="0"/>
          <c:showSerName val="0"/>
          <c:showPercent val="0"/>
          <c:showBubbleSize val="0"/>
        </c:dLbls>
        <c:gapWidth val="150"/>
        <c:axId val="384874824"/>
        <c:axId val="384872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94.07</c:v>
                </c:pt>
                <c:pt idx="1">
                  <c:v>94.13</c:v>
                </c:pt>
                <c:pt idx="2">
                  <c:v>94.45</c:v>
                </c:pt>
                <c:pt idx="3">
                  <c:v>94.58</c:v>
                </c:pt>
                <c:pt idx="4">
                  <c:v>94.56</c:v>
                </c:pt>
              </c:numCache>
            </c:numRef>
          </c:val>
          <c:smooth val="0"/>
          <c:extLst>
            <c:ext xmlns:c16="http://schemas.microsoft.com/office/drawing/2014/chart" uri="{C3380CC4-5D6E-409C-BE32-E72D297353CC}">
              <c16:uniqueId val="{00000001-F9B1-4364-A653-4EA3ECB74D62}"/>
            </c:ext>
          </c:extLst>
        </c:ser>
        <c:dLbls>
          <c:showLegendKey val="0"/>
          <c:showVal val="0"/>
          <c:showCatName val="0"/>
          <c:showSerName val="0"/>
          <c:showPercent val="0"/>
          <c:showBubbleSize val="0"/>
        </c:dLbls>
        <c:marker val="1"/>
        <c:smooth val="0"/>
        <c:axId val="384874824"/>
        <c:axId val="384872864"/>
      </c:lineChart>
      <c:dateAx>
        <c:axId val="384874824"/>
        <c:scaling>
          <c:orientation val="minMax"/>
        </c:scaling>
        <c:delete val="1"/>
        <c:axPos val="b"/>
        <c:numFmt formatCode="&quot;H&quot;yy" sourceLinked="1"/>
        <c:majorTickMark val="none"/>
        <c:minorTickMark val="none"/>
        <c:tickLblPos val="none"/>
        <c:crossAx val="384872864"/>
        <c:crosses val="autoZero"/>
        <c:auto val="1"/>
        <c:lblOffset val="100"/>
        <c:baseTimeUnit val="years"/>
      </c:dateAx>
      <c:valAx>
        <c:axId val="384872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4874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102.28</c:v>
                </c:pt>
                <c:pt idx="1">
                  <c:v>102.85</c:v>
                </c:pt>
                <c:pt idx="2">
                  <c:v>101.79</c:v>
                </c:pt>
                <c:pt idx="3">
                  <c:v>108.4</c:v>
                </c:pt>
                <c:pt idx="4">
                  <c:v>110.21</c:v>
                </c:pt>
              </c:numCache>
            </c:numRef>
          </c:val>
          <c:extLst>
            <c:ext xmlns:c16="http://schemas.microsoft.com/office/drawing/2014/chart" uri="{C3380CC4-5D6E-409C-BE32-E72D297353CC}">
              <c16:uniqueId val="{00000000-06C8-4295-8E0B-74A073205D1E}"/>
            </c:ext>
          </c:extLst>
        </c:ser>
        <c:dLbls>
          <c:showLegendKey val="0"/>
          <c:showVal val="0"/>
          <c:showCatName val="0"/>
          <c:showSerName val="0"/>
          <c:showPercent val="0"/>
          <c:showBubbleSize val="0"/>
        </c:dLbls>
        <c:gapWidth val="150"/>
        <c:axId val="382830952"/>
        <c:axId val="382833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107.45</c:v>
                </c:pt>
                <c:pt idx="1">
                  <c:v>107.43</c:v>
                </c:pt>
                <c:pt idx="2">
                  <c:v>107.64</c:v>
                </c:pt>
                <c:pt idx="3">
                  <c:v>107.03</c:v>
                </c:pt>
                <c:pt idx="4">
                  <c:v>106.55</c:v>
                </c:pt>
              </c:numCache>
            </c:numRef>
          </c:val>
          <c:smooth val="0"/>
          <c:extLst>
            <c:ext xmlns:c16="http://schemas.microsoft.com/office/drawing/2014/chart" uri="{C3380CC4-5D6E-409C-BE32-E72D297353CC}">
              <c16:uniqueId val="{00000001-06C8-4295-8E0B-74A073205D1E}"/>
            </c:ext>
          </c:extLst>
        </c:ser>
        <c:dLbls>
          <c:showLegendKey val="0"/>
          <c:showVal val="0"/>
          <c:showCatName val="0"/>
          <c:showSerName val="0"/>
          <c:showPercent val="0"/>
          <c:showBubbleSize val="0"/>
        </c:dLbls>
        <c:marker val="1"/>
        <c:smooth val="0"/>
        <c:axId val="382830952"/>
        <c:axId val="382833696"/>
      </c:lineChart>
      <c:dateAx>
        <c:axId val="382830952"/>
        <c:scaling>
          <c:orientation val="minMax"/>
        </c:scaling>
        <c:delete val="1"/>
        <c:axPos val="b"/>
        <c:numFmt formatCode="&quot;H&quot;yy" sourceLinked="1"/>
        <c:majorTickMark val="none"/>
        <c:minorTickMark val="none"/>
        <c:tickLblPos val="none"/>
        <c:crossAx val="382833696"/>
        <c:crosses val="autoZero"/>
        <c:auto val="1"/>
        <c:lblOffset val="100"/>
        <c:baseTimeUnit val="years"/>
      </c:dateAx>
      <c:valAx>
        <c:axId val="382833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2830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47.87</c:v>
                </c:pt>
                <c:pt idx="1">
                  <c:v>46.49</c:v>
                </c:pt>
                <c:pt idx="2">
                  <c:v>48.26</c:v>
                </c:pt>
                <c:pt idx="3">
                  <c:v>49.25</c:v>
                </c:pt>
                <c:pt idx="4">
                  <c:v>51.08</c:v>
                </c:pt>
              </c:numCache>
            </c:numRef>
          </c:val>
          <c:extLst>
            <c:ext xmlns:c16="http://schemas.microsoft.com/office/drawing/2014/chart" uri="{C3380CC4-5D6E-409C-BE32-E72D297353CC}">
              <c16:uniqueId val="{00000000-7FE2-4A56-B32A-A604FD0E5F2B}"/>
            </c:ext>
          </c:extLst>
        </c:ser>
        <c:dLbls>
          <c:showLegendKey val="0"/>
          <c:showVal val="0"/>
          <c:showCatName val="0"/>
          <c:showSerName val="0"/>
          <c:showPercent val="0"/>
          <c:showBubbleSize val="0"/>
        </c:dLbls>
        <c:gapWidth val="150"/>
        <c:axId val="382831736"/>
        <c:axId val="382836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28.95</c:v>
                </c:pt>
                <c:pt idx="1">
                  <c:v>30.11</c:v>
                </c:pt>
                <c:pt idx="2">
                  <c:v>30.45</c:v>
                </c:pt>
                <c:pt idx="3">
                  <c:v>31.01</c:v>
                </c:pt>
                <c:pt idx="4">
                  <c:v>28.87</c:v>
                </c:pt>
              </c:numCache>
            </c:numRef>
          </c:val>
          <c:smooth val="0"/>
          <c:extLst>
            <c:ext xmlns:c16="http://schemas.microsoft.com/office/drawing/2014/chart" uri="{C3380CC4-5D6E-409C-BE32-E72D297353CC}">
              <c16:uniqueId val="{00000001-7FE2-4A56-B32A-A604FD0E5F2B}"/>
            </c:ext>
          </c:extLst>
        </c:ser>
        <c:dLbls>
          <c:showLegendKey val="0"/>
          <c:showVal val="0"/>
          <c:showCatName val="0"/>
          <c:showSerName val="0"/>
          <c:showPercent val="0"/>
          <c:showBubbleSize val="0"/>
        </c:dLbls>
        <c:marker val="1"/>
        <c:smooth val="0"/>
        <c:axId val="382831736"/>
        <c:axId val="382836440"/>
      </c:lineChart>
      <c:dateAx>
        <c:axId val="382831736"/>
        <c:scaling>
          <c:orientation val="minMax"/>
        </c:scaling>
        <c:delete val="1"/>
        <c:axPos val="b"/>
        <c:numFmt formatCode="&quot;H&quot;yy" sourceLinked="1"/>
        <c:majorTickMark val="none"/>
        <c:minorTickMark val="none"/>
        <c:tickLblPos val="none"/>
        <c:crossAx val="382836440"/>
        <c:crosses val="autoZero"/>
        <c:auto val="1"/>
        <c:lblOffset val="100"/>
        <c:baseTimeUnit val="years"/>
      </c:dateAx>
      <c:valAx>
        <c:axId val="382836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2831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12.12</c:v>
                </c:pt>
                <c:pt idx="1">
                  <c:v>13.29</c:v>
                </c:pt>
                <c:pt idx="2">
                  <c:v>14.27</c:v>
                </c:pt>
                <c:pt idx="3">
                  <c:v>15.21</c:v>
                </c:pt>
                <c:pt idx="4">
                  <c:v>16.489999999999998</c:v>
                </c:pt>
              </c:numCache>
            </c:numRef>
          </c:val>
          <c:extLst>
            <c:ext xmlns:c16="http://schemas.microsoft.com/office/drawing/2014/chart" uri="{C3380CC4-5D6E-409C-BE32-E72D297353CC}">
              <c16:uniqueId val="{00000000-1193-40A1-B9B3-1AB71A20AEC7}"/>
            </c:ext>
          </c:extLst>
        </c:ser>
        <c:dLbls>
          <c:showLegendKey val="0"/>
          <c:showVal val="0"/>
          <c:showCatName val="0"/>
          <c:showSerName val="0"/>
          <c:showPercent val="0"/>
          <c:showBubbleSize val="0"/>
        </c:dLbls>
        <c:gapWidth val="150"/>
        <c:axId val="382829384"/>
        <c:axId val="382831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4.07</c:v>
                </c:pt>
                <c:pt idx="1">
                  <c:v>4.54</c:v>
                </c:pt>
                <c:pt idx="2">
                  <c:v>4.8499999999999996</c:v>
                </c:pt>
                <c:pt idx="3">
                  <c:v>4.95</c:v>
                </c:pt>
                <c:pt idx="4">
                  <c:v>5.64</c:v>
                </c:pt>
              </c:numCache>
            </c:numRef>
          </c:val>
          <c:smooth val="0"/>
          <c:extLst>
            <c:ext xmlns:c16="http://schemas.microsoft.com/office/drawing/2014/chart" uri="{C3380CC4-5D6E-409C-BE32-E72D297353CC}">
              <c16:uniqueId val="{00000001-1193-40A1-B9B3-1AB71A20AEC7}"/>
            </c:ext>
          </c:extLst>
        </c:ser>
        <c:dLbls>
          <c:showLegendKey val="0"/>
          <c:showVal val="0"/>
          <c:showCatName val="0"/>
          <c:showSerName val="0"/>
          <c:showPercent val="0"/>
          <c:showBubbleSize val="0"/>
        </c:dLbls>
        <c:marker val="1"/>
        <c:smooth val="0"/>
        <c:axId val="382829384"/>
        <c:axId val="382831344"/>
      </c:lineChart>
      <c:dateAx>
        <c:axId val="382829384"/>
        <c:scaling>
          <c:orientation val="minMax"/>
        </c:scaling>
        <c:delete val="1"/>
        <c:axPos val="b"/>
        <c:numFmt formatCode="&quot;H&quot;yy" sourceLinked="1"/>
        <c:majorTickMark val="none"/>
        <c:minorTickMark val="none"/>
        <c:tickLblPos val="none"/>
        <c:crossAx val="382831344"/>
        <c:crosses val="autoZero"/>
        <c:auto val="1"/>
        <c:lblOffset val="100"/>
        <c:baseTimeUnit val="years"/>
      </c:dateAx>
      <c:valAx>
        <c:axId val="382831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2829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231-422B-9CCE-A703652067CA}"/>
            </c:ext>
          </c:extLst>
        </c:ser>
        <c:dLbls>
          <c:showLegendKey val="0"/>
          <c:showVal val="0"/>
          <c:showCatName val="0"/>
          <c:showSerName val="0"/>
          <c:showPercent val="0"/>
          <c:showBubbleSize val="0"/>
        </c:dLbls>
        <c:gapWidth val="150"/>
        <c:axId val="384548040"/>
        <c:axId val="384547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11.01</c:v>
                </c:pt>
                <c:pt idx="1">
                  <c:v>10.199999999999999</c:v>
                </c:pt>
                <c:pt idx="2">
                  <c:v>9.1999999999999993</c:v>
                </c:pt>
                <c:pt idx="3">
                  <c:v>7.69</c:v>
                </c:pt>
                <c:pt idx="4">
                  <c:v>5.95</c:v>
                </c:pt>
              </c:numCache>
            </c:numRef>
          </c:val>
          <c:smooth val="0"/>
          <c:extLst>
            <c:ext xmlns:c16="http://schemas.microsoft.com/office/drawing/2014/chart" uri="{C3380CC4-5D6E-409C-BE32-E72D297353CC}">
              <c16:uniqueId val="{00000001-7231-422B-9CCE-A703652067CA}"/>
            </c:ext>
          </c:extLst>
        </c:ser>
        <c:dLbls>
          <c:showLegendKey val="0"/>
          <c:showVal val="0"/>
          <c:showCatName val="0"/>
          <c:showSerName val="0"/>
          <c:showPercent val="0"/>
          <c:showBubbleSize val="0"/>
        </c:dLbls>
        <c:marker val="1"/>
        <c:smooth val="0"/>
        <c:axId val="384548040"/>
        <c:axId val="384547648"/>
      </c:lineChart>
      <c:dateAx>
        <c:axId val="384548040"/>
        <c:scaling>
          <c:orientation val="minMax"/>
        </c:scaling>
        <c:delete val="1"/>
        <c:axPos val="b"/>
        <c:numFmt formatCode="&quot;H&quot;yy" sourceLinked="1"/>
        <c:majorTickMark val="none"/>
        <c:minorTickMark val="none"/>
        <c:tickLblPos val="none"/>
        <c:crossAx val="384547648"/>
        <c:crosses val="autoZero"/>
        <c:auto val="1"/>
        <c:lblOffset val="100"/>
        <c:baseTimeUnit val="years"/>
      </c:dateAx>
      <c:valAx>
        <c:axId val="384547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4548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82.81</c:v>
                </c:pt>
                <c:pt idx="1">
                  <c:v>80.27</c:v>
                </c:pt>
                <c:pt idx="2">
                  <c:v>88.57</c:v>
                </c:pt>
                <c:pt idx="3">
                  <c:v>88.68</c:v>
                </c:pt>
                <c:pt idx="4">
                  <c:v>94.49</c:v>
                </c:pt>
              </c:numCache>
            </c:numRef>
          </c:val>
          <c:extLst>
            <c:ext xmlns:c16="http://schemas.microsoft.com/office/drawing/2014/chart" uri="{C3380CC4-5D6E-409C-BE32-E72D297353CC}">
              <c16:uniqueId val="{00000000-B75F-4C1F-810F-7D62DE4A1EAB}"/>
            </c:ext>
          </c:extLst>
        </c:ser>
        <c:dLbls>
          <c:showLegendKey val="0"/>
          <c:showVal val="0"/>
          <c:showCatName val="0"/>
          <c:showSerName val="0"/>
          <c:showPercent val="0"/>
          <c:showBubbleSize val="0"/>
        </c:dLbls>
        <c:gapWidth val="150"/>
        <c:axId val="384542944"/>
        <c:axId val="38454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54.03</c:v>
                </c:pt>
                <c:pt idx="1">
                  <c:v>65.83</c:v>
                </c:pt>
                <c:pt idx="2">
                  <c:v>72.22</c:v>
                </c:pt>
                <c:pt idx="3">
                  <c:v>73.02</c:v>
                </c:pt>
                <c:pt idx="4">
                  <c:v>72.930000000000007</c:v>
                </c:pt>
              </c:numCache>
            </c:numRef>
          </c:val>
          <c:smooth val="0"/>
          <c:extLst>
            <c:ext xmlns:c16="http://schemas.microsoft.com/office/drawing/2014/chart" uri="{C3380CC4-5D6E-409C-BE32-E72D297353CC}">
              <c16:uniqueId val="{00000001-B75F-4C1F-810F-7D62DE4A1EAB}"/>
            </c:ext>
          </c:extLst>
        </c:ser>
        <c:dLbls>
          <c:showLegendKey val="0"/>
          <c:showVal val="0"/>
          <c:showCatName val="0"/>
          <c:showSerName val="0"/>
          <c:showPercent val="0"/>
          <c:showBubbleSize val="0"/>
        </c:dLbls>
        <c:marker val="1"/>
        <c:smooth val="0"/>
        <c:axId val="384542944"/>
        <c:axId val="384544512"/>
      </c:lineChart>
      <c:dateAx>
        <c:axId val="384542944"/>
        <c:scaling>
          <c:orientation val="minMax"/>
        </c:scaling>
        <c:delete val="1"/>
        <c:axPos val="b"/>
        <c:numFmt formatCode="&quot;H&quot;yy" sourceLinked="1"/>
        <c:majorTickMark val="none"/>
        <c:minorTickMark val="none"/>
        <c:tickLblPos val="none"/>
        <c:crossAx val="384544512"/>
        <c:crosses val="autoZero"/>
        <c:auto val="1"/>
        <c:lblOffset val="100"/>
        <c:baseTimeUnit val="years"/>
      </c:dateAx>
      <c:valAx>
        <c:axId val="384544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4542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564.76</c:v>
                </c:pt>
                <c:pt idx="1">
                  <c:v>555.91999999999996</c:v>
                </c:pt>
                <c:pt idx="2">
                  <c:v>580.28</c:v>
                </c:pt>
                <c:pt idx="3">
                  <c:v>514.59</c:v>
                </c:pt>
                <c:pt idx="4">
                  <c:v>516.29999999999995</c:v>
                </c:pt>
              </c:numCache>
            </c:numRef>
          </c:val>
          <c:extLst>
            <c:ext xmlns:c16="http://schemas.microsoft.com/office/drawing/2014/chart" uri="{C3380CC4-5D6E-409C-BE32-E72D297353CC}">
              <c16:uniqueId val="{00000000-C706-4E03-9237-5ABEE1F18109}"/>
            </c:ext>
          </c:extLst>
        </c:ser>
        <c:dLbls>
          <c:showLegendKey val="0"/>
          <c:showVal val="0"/>
          <c:showCatName val="0"/>
          <c:showSerName val="0"/>
          <c:showPercent val="0"/>
          <c:showBubbleSize val="0"/>
        </c:dLbls>
        <c:gapWidth val="150"/>
        <c:axId val="384542160"/>
        <c:axId val="384545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802.49</c:v>
                </c:pt>
                <c:pt idx="1">
                  <c:v>805.14</c:v>
                </c:pt>
                <c:pt idx="2">
                  <c:v>730.93</c:v>
                </c:pt>
                <c:pt idx="3">
                  <c:v>708.89</c:v>
                </c:pt>
                <c:pt idx="4">
                  <c:v>730.52</c:v>
                </c:pt>
              </c:numCache>
            </c:numRef>
          </c:val>
          <c:smooth val="0"/>
          <c:extLst>
            <c:ext xmlns:c16="http://schemas.microsoft.com/office/drawing/2014/chart" uri="{C3380CC4-5D6E-409C-BE32-E72D297353CC}">
              <c16:uniqueId val="{00000001-C706-4E03-9237-5ABEE1F18109}"/>
            </c:ext>
          </c:extLst>
        </c:ser>
        <c:dLbls>
          <c:showLegendKey val="0"/>
          <c:showVal val="0"/>
          <c:showCatName val="0"/>
          <c:showSerName val="0"/>
          <c:showPercent val="0"/>
          <c:showBubbleSize val="0"/>
        </c:dLbls>
        <c:marker val="1"/>
        <c:smooth val="0"/>
        <c:axId val="384542160"/>
        <c:axId val="384545688"/>
      </c:lineChart>
      <c:dateAx>
        <c:axId val="384542160"/>
        <c:scaling>
          <c:orientation val="minMax"/>
        </c:scaling>
        <c:delete val="1"/>
        <c:axPos val="b"/>
        <c:numFmt formatCode="&quot;H&quot;yy" sourceLinked="1"/>
        <c:majorTickMark val="none"/>
        <c:minorTickMark val="none"/>
        <c:tickLblPos val="none"/>
        <c:crossAx val="384545688"/>
        <c:crosses val="autoZero"/>
        <c:auto val="1"/>
        <c:lblOffset val="100"/>
        <c:baseTimeUnit val="years"/>
      </c:dateAx>
      <c:valAx>
        <c:axId val="384545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4542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99.23</c:v>
                </c:pt>
                <c:pt idx="1">
                  <c:v>101.33</c:v>
                </c:pt>
                <c:pt idx="2">
                  <c:v>96.51</c:v>
                </c:pt>
                <c:pt idx="3">
                  <c:v>109.89</c:v>
                </c:pt>
                <c:pt idx="4">
                  <c:v>115.59</c:v>
                </c:pt>
              </c:numCache>
            </c:numRef>
          </c:val>
          <c:extLst>
            <c:ext xmlns:c16="http://schemas.microsoft.com/office/drawing/2014/chart" uri="{C3380CC4-5D6E-409C-BE32-E72D297353CC}">
              <c16:uniqueId val="{00000000-0ED4-4EF8-BC76-1C90F12C2CF9}"/>
            </c:ext>
          </c:extLst>
        </c:ser>
        <c:dLbls>
          <c:showLegendKey val="0"/>
          <c:showVal val="0"/>
          <c:showCatName val="0"/>
          <c:showSerName val="0"/>
          <c:showPercent val="0"/>
          <c:showBubbleSize val="0"/>
        </c:dLbls>
        <c:gapWidth val="150"/>
        <c:axId val="384540984"/>
        <c:axId val="384541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103.18</c:v>
                </c:pt>
                <c:pt idx="1">
                  <c:v>100.22</c:v>
                </c:pt>
                <c:pt idx="2">
                  <c:v>98.09</c:v>
                </c:pt>
                <c:pt idx="3">
                  <c:v>97.91</c:v>
                </c:pt>
                <c:pt idx="4">
                  <c:v>98.61</c:v>
                </c:pt>
              </c:numCache>
            </c:numRef>
          </c:val>
          <c:smooth val="0"/>
          <c:extLst>
            <c:ext xmlns:c16="http://schemas.microsoft.com/office/drawing/2014/chart" uri="{C3380CC4-5D6E-409C-BE32-E72D297353CC}">
              <c16:uniqueId val="{00000001-0ED4-4EF8-BC76-1C90F12C2CF9}"/>
            </c:ext>
          </c:extLst>
        </c:ser>
        <c:dLbls>
          <c:showLegendKey val="0"/>
          <c:showVal val="0"/>
          <c:showCatName val="0"/>
          <c:showSerName val="0"/>
          <c:showPercent val="0"/>
          <c:showBubbleSize val="0"/>
        </c:dLbls>
        <c:marker val="1"/>
        <c:smooth val="0"/>
        <c:axId val="384540984"/>
        <c:axId val="384541768"/>
      </c:lineChart>
      <c:dateAx>
        <c:axId val="384540984"/>
        <c:scaling>
          <c:orientation val="minMax"/>
        </c:scaling>
        <c:delete val="1"/>
        <c:axPos val="b"/>
        <c:numFmt formatCode="&quot;H&quot;yy" sourceLinked="1"/>
        <c:majorTickMark val="none"/>
        <c:minorTickMark val="none"/>
        <c:tickLblPos val="none"/>
        <c:crossAx val="384541768"/>
        <c:crosses val="autoZero"/>
        <c:auto val="1"/>
        <c:lblOffset val="100"/>
        <c:baseTimeUnit val="years"/>
      </c:dateAx>
      <c:valAx>
        <c:axId val="384541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4540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132.72</c:v>
                </c:pt>
                <c:pt idx="1">
                  <c:v>129.99</c:v>
                </c:pt>
                <c:pt idx="2">
                  <c:v>136.49</c:v>
                </c:pt>
                <c:pt idx="3">
                  <c:v>137.55000000000001</c:v>
                </c:pt>
                <c:pt idx="4">
                  <c:v>128.85</c:v>
                </c:pt>
              </c:numCache>
            </c:numRef>
          </c:val>
          <c:extLst>
            <c:ext xmlns:c16="http://schemas.microsoft.com/office/drawing/2014/chart" uri="{C3380CC4-5D6E-409C-BE32-E72D297353CC}">
              <c16:uniqueId val="{00000000-A75B-4564-95A8-FC0749A05C1D}"/>
            </c:ext>
          </c:extLst>
        </c:ser>
        <c:dLbls>
          <c:showLegendKey val="0"/>
          <c:showVal val="0"/>
          <c:showCatName val="0"/>
          <c:showSerName val="0"/>
          <c:showPercent val="0"/>
          <c:showBubbleSize val="0"/>
        </c:dLbls>
        <c:gapWidth val="150"/>
        <c:axId val="384541376"/>
        <c:axId val="38454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141.11000000000001</c:v>
                </c:pt>
                <c:pt idx="1">
                  <c:v>144.79</c:v>
                </c:pt>
                <c:pt idx="2">
                  <c:v>146.08000000000001</c:v>
                </c:pt>
                <c:pt idx="3">
                  <c:v>144.11000000000001</c:v>
                </c:pt>
                <c:pt idx="4">
                  <c:v>141.24</c:v>
                </c:pt>
              </c:numCache>
            </c:numRef>
          </c:val>
          <c:smooth val="0"/>
          <c:extLst>
            <c:ext xmlns:c16="http://schemas.microsoft.com/office/drawing/2014/chart" uri="{C3380CC4-5D6E-409C-BE32-E72D297353CC}">
              <c16:uniqueId val="{00000001-A75B-4564-95A8-FC0749A05C1D}"/>
            </c:ext>
          </c:extLst>
        </c:ser>
        <c:dLbls>
          <c:showLegendKey val="0"/>
          <c:showVal val="0"/>
          <c:showCatName val="0"/>
          <c:showSerName val="0"/>
          <c:showPercent val="0"/>
          <c:showBubbleSize val="0"/>
        </c:dLbls>
        <c:marker val="1"/>
        <c:smooth val="0"/>
        <c:axId val="384541376"/>
        <c:axId val="384543728"/>
      </c:lineChart>
      <c:dateAx>
        <c:axId val="384541376"/>
        <c:scaling>
          <c:orientation val="minMax"/>
        </c:scaling>
        <c:delete val="1"/>
        <c:axPos val="b"/>
        <c:numFmt formatCode="&quot;H&quot;yy" sourceLinked="1"/>
        <c:majorTickMark val="none"/>
        <c:minorTickMark val="none"/>
        <c:tickLblPos val="none"/>
        <c:crossAx val="384543728"/>
        <c:crosses val="autoZero"/>
        <c:auto val="1"/>
        <c:lblOffset val="100"/>
        <c:baseTimeUnit val="years"/>
      </c:dateAx>
      <c:valAx>
        <c:axId val="38454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4541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愛知県　豊橋市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Ac1</v>
      </c>
      <c r="X8" s="72"/>
      <c r="Y8" s="72"/>
      <c r="Z8" s="72"/>
      <c r="AA8" s="72"/>
      <c r="AB8" s="72"/>
      <c r="AC8" s="72"/>
      <c r="AD8" s="73" t="str">
        <f>データ!$M$6</f>
        <v>自治体職員</v>
      </c>
      <c r="AE8" s="73"/>
      <c r="AF8" s="73"/>
      <c r="AG8" s="73"/>
      <c r="AH8" s="73"/>
      <c r="AI8" s="73"/>
      <c r="AJ8" s="73"/>
      <c r="AK8" s="3"/>
      <c r="AL8" s="69">
        <f>データ!S6</f>
        <v>375329</v>
      </c>
      <c r="AM8" s="69"/>
      <c r="AN8" s="69"/>
      <c r="AO8" s="69"/>
      <c r="AP8" s="69"/>
      <c r="AQ8" s="69"/>
      <c r="AR8" s="69"/>
      <c r="AS8" s="69"/>
      <c r="AT8" s="68">
        <f>データ!T6</f>
        <v>261.86</v>
      </c>
      <c r="AU8" s="68"/>
      <c r="AV8" s="68"/>
      <c r="AW8" s="68"/>
      <c r="AX8" s="68"/>
      <c r="AY8" s="68"/>
      <c r="AZ8" s="68"/>
      <c r="BA8" s="68"/>
      <c r="BB8" s="68">
        <f>データ!U6</f>
        <v>1433.32</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68.59</v>
      </c>
      <c r="J10" s="68"/>
      <c r="K10" s="68"/>
      <c r="L10" s="68"/>
      <c r="M10" s="68"/>
      <c r="N10" s="68"/>
      <c r="O10" s="68"/>
      <c r="P10" s="68">
        <f>データ!P6</f>
        <v>70.849999999999994</v>
      </c>
      <c r="Q10" s="68"/>
      <c r="R10" s="68"/>
      <c r="S10" s="68"/>
      <c r="T10" s="68"/>
      <c r="U10" s="68"/>
      <c r="V10" s="68"/>
      <c r="W10" s="68">
        <f>データ!Q6</f>
        <v>77.8</v>
      </c>
      <c r="X10" s="68"/>
      <c r="Y10" s="68"/>
      <c r="Z10" s="68"/>
      <c r="AA10" s="68"/>
      <c r="AB10" s="68"/>
      <c r="AC10" s="68"/>
      <c r="AD10" s="69">
        <f>データ!R6</f>
        <v>2277</v>
      </c>
      <c r="AE10" s="69"/>
      <c r="AF10" s="69"/>
      <c r="AG10" s="69"/>
      <c r="AH10" s="69"/>
      <c r="AI10" s="69"/>
      <c r="AJ10" s="69"/>
      <c r="AK10" s="2"/>
      <c r="AL10" s="69">
        <f>データ!V6</f>
        <v>264873</v>
      </c>
      <c r="AM10" s="69"/>
      <c r="AN10" s="69"/>
      <c r="AO10" s="69"/>
      <c r="AP10" s="69"/>
      <c r="AQ10" s="69"/>
      <c r="AR10" s="69"/>
      <c r="AS10" s="69"/>
      <c r="AT10" s="68">
        <f>データ!W6</f>
        <v>44.64</v>
      </c>
      <c r="AU10" s="68"/>
      <c r="AV10" s="68"/>
      <c r="AW10" s="68"/>
      <c r="AX10" s="68"/>
      <c r="AY10" s="68"/>
      <c r="AZ10" s="68"/>
      <c r="BA10" s="68"/>
      <c r="BB10" s="68">
        <f>データ!X6</f>
        <v>5933.53</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115</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116</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117</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spCVifqoALV1+dM43XbHLqAccDKWiMtAQv6oinzT6jIv5zDNTbo2gvLgRE3SuogRv/ppBnr9EeOsm0WZjZb6CA==" saltValue="rsT5I4udIyZreQhHv1G44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232017</v>
      </c>
      <c r="D6" s="33">
        <f t="shared" si="3"/>
        <v>46</v>
      </c>
      <c r="E6" s="33">
        <f t="shared" si="3"/>
        <v>17</v>
      </c>
      <c r="F6" s="33">
        <f t="shared" si="3"/>
        <v>1</v>
      </c>
      <c r="G6" s="33">
        <f t="shared" si="3"/>
        <v>0</v>
      </c>
      <c r="H6" s="33" t="str">
        <f t="shared" si="3"/>
        <v>愛知県　豊橋市</v>
      </c>
      <c r="I6" s="33" t="str">
        <f t="shared" si="3"/>
        <v>法適用</v>
      </c>
      <c r="J6" s="33" t="str">
        <f t="shared" si="3"/>
        <v>下水道事業</v>
      </c>
      <c r="K6" s="33" t="str">
        <f t="shared" si="3"/>
        <v>公共下水道</v>
      </c>
      <c r="L6" s="33" t="str">
        <f t="shared" si="3"/>
        <v>Ac1</v>
      </c>
      <c r="M6" s="33" t="str">
        <f t="shared" si="3"/>
        <v>自治体職員</v>
      </c>
      <c r="N6" s="34" t="str">
        <f t="shared" si="3"/>
        <v>-</v>
      </c>
      <c r="O6" s="34">
        <f t="shared" si="3"/>
        <v>68.59</v>
      </c>
      <c r="P6" s="34">
        <f t="shared" si="3"/>
        <v>70.849999999999994</v>
      </c>
      <c r="Q6" s="34">
        <f t="shared" si="3"/>
        <v>77.8</v>
      </c>
      <c r="R6" s="34">
        <f t="shared" si="3"/>
        <v>2277</v>
      </c>
      <c r="S6" s="34">
        <f t="shared" si="3"/>
        <v>375329</v>
      </c>
      <c r="T6" s="34">
        <f t="shared" si="3"/>
        <v>261.86</v>
      </c>
      <c r="U6" s="34">
        <f t="shared" si="3"/>
        <v>1433.32</v>
      </c>
      <c r="V6" s="34">
        <f t="shared" si="3"/>
        <v>264873</v>
      </c>
      <c r="W6" s="34">
        <f t="shared" si="3"/>
        <v>44.64</v>
      </c>
      <c r="X6" s="34">
        <f t="shared" si="3"/>
        <v>5933.53</v>
      </c>
      <c r="Y6" s="35">
        <f>IF(Y7="",NA(),Y7)</f>
        <v>102.28</v>
      </c>
      <c r="Z6" s="35">
        <f t="shared" ref="Z6:AH6" si="4">IF(Z7="",NA(),Z7)</f>
        <v>102.85</v>
      </c>
      <c r="AA6" s="35">
        <f t="shared" si="4"/>
        <v>101.79</v>
      </c>
      <c r="AB6" s="35">
        <f t="shared" si="4"/>
        <v>108.4</v>
      </c>
      <c r="AC6" s="35">
        <f t="shared" si="4"/>
        <v>110.21</v>
      </c>
      <c r="AD6" s="35">
        <f t="shared" si="4"/>
        <v>107.45</v>
      </c>
      <c r="AE6" s="35">
        <f t="shared" si="4"/>
        <v>107.43</v>
      </c>
      <c r="AF6" s="35">
        <f t="shared" si="4"/>
        <v>107.64</v>
      </c>
      <c r="AG6" s="35">
        <f t="shared" si="4"/>
        <v>107.03</v>
      </c>
      <c r="AH6" s="35">
        <f t="shared" si="4"/>
        <v>106.55</v>
      </c>
      <c r="AI6" s="34" t="str">
        <f>IF(AI7="","",IF(AI7="-","【-】","【"&amp;SUBSTITUTE(TEXT(AI7,"#,##0.00"),"-","△")&amp;"】"))</f>
        <v>【106.67】</v>
      </c>
      <c r="AJ6" s="34">
        <f>IF(AJ7="",NA(),AJ7)</f>
        <v>0</v>
      </c>
      <c r="AK6" s="34">
        <f t="shared" ref="AK6:AS6" si="5">IF(AK7="",NA(),AK7)</f>
        <v>0</v>
      </c>
      <c r="AL6" s="34">
        <f t="shared" si="5"/>
        <v>0</v>
      </c>
      <c r="AM6" s="34">
        <f t="shared" si="5"/>
        <v>0</v>
      </c>
      <c r="AN6" s="34">
        <f t="shared" si="5"/>
        <v>0</v>
      </c>
      <c r="AO6" s="35">
        <f t="shared" si="5"/>
        <v>11.01</v>
      </c>
      <c r="AP6" s="35">
        <f t="shared" si="5"/>
        <v>10.199999999999999</v>
      </c>
      <c r="AQ6" s="35">
        <f t="shared" si="5"/>
        <v>9.1999999999999993</v>
      </c>
      <c r="AR6" s="35">
        <f t="shared" si="5"/>
        <v>7.69</v>
      </c>
      <c r="AS6" s="35">
        <f t="shared" si="5"/>
        <v>5.95</v>
      </c>
      <c r="AT6" s="34" t="str">
        <f>IF(AT7="","",IF(AT7="-","【-】","【"&amp;SUBSTITUTE(TEXT(AT7,"#,##0.00"),"-","△")&amp;"】"))</f>
        <v>【3.64】</v>
      </c>
      <c r="AU6" s="35">
        <f>IF(AU7="",NA(),AU7)</f>
        <v>82.81</v>
      </c>
      <c r="AV6" s="35">
        <f t="shared" ref="AV6:BD6" si="6">IF(AV7="",NA(),AV7)</f>
        <v>80.27</v>
      </c>
      <c r="AW6" s="35">
        <f t="shared" si="6"/>
        <v>88.57</v>
      </c>
      <c r="AX6" s="35">
        <f t="shared" si="6"/>
        <v>88.68</v>
      </c>
      <c r="AY6" s="35">
        <f t="shared" si="6"/>
        <v>94.49</v>
      </c>
      <c r="AZ6" s="35">
        <f t="shared" si="6"/>
        <v>54.03</v>
      </c>
      <c r="BA6" s="35">
        <f t="shared" si="6"/>
        <v>65.83</v>
      </c>
      <c r="BB6" s="35">
        <f t="shared" si="6"/>
        <v>72.22</v>
      </c>
      <c r="BC6" s="35">
        <f t="shared" si="6"/>
        <v>73.02</v>
      </c>
      <c r="BD6" s="35">
        <f t="shared" si="6"/>
        <v>72.930000000000007</v>
      </c>
      <c r="BE6" s="34" t="str">
        <f>IF(BE7="","",IF(BE7="-","【-】","【"&amp;SUBSTITUTE(TEXT(BE7,"#,##0.00"),"-","△")&amp;"】"))</f>
        <v>【67.52】</v>
      </c>
      <c r="BF6" s="35">
        <f>IF(BF7="",NA(),BF7)</f>
        <v>564.76</v>
      </c>
      <c r="BG6" s="35">
        <f t="shared" ref="BG6:BO6" si="7">IF(BG7="",NA(),BG7)</f>
        <v>555.91999999999996</v>
      </c>
      <c r="BH6" s="35">
        <f t="shared" si="7"/>
        <v>580.28</v>
      </c>
      <c r="BI6" s="35">
        <f t="shared" si="7"/>
        <v>514.59</v>
      </c>
      <c r="BJ6" s="35">
        <f t="shared" si="7"/>
        <v>516.29999999999995</v>
      </c>
      <c r="BK6" s="35">
        <f t="shared" si="7"/>
        <v>802.49</v>
      </c>
      <c r="BL6" s="35">
        <f t="shared" si="7"/>
        <v>805.14</v>
      </c>
      <c r="BM6" s="35">
        <f t="shared" si="7"/>
        <v>730.93</v>
      </c>
      <c r="BN6" s="35">
        <f t="shared" si="7"/>
        <v>708.89</v>
      </c>
      <c r="BO6" s="35">
        <f t="shared" si="7"/>
        <v>730.52</v>
      </c>
      <c r="BP6" s="34" t="str">
        <f>IF(BP7="","",IF(BP7="-","【-】","【"&amp;SUBSTITUTE(TEXT(BP7,"#,##0.00"),"-","△")&amp;"】"))</f>
        <v>【705.21】</v>
      </c>
      <c r="BQ6" s="35">
        <f>IF(BQ7="",NA(),BQ7)</f>
        <v>99.23</v>
      </c>
      <c r="BR6" s="35">
        <f t="shared" ref="BR6:BZ6" si="8">IF(BR7="",NA(),BR7)</f>
        <v>101.33</v>
      </c>
      <c r="BS6" s="35">
        <f t="shared" si="8"/>
        <v>96.51</v>
      </c>
      <c r="BT6" s="35">
        <f t="shared" si="8"/>
        <v>109.89</v>
      </c>
      <c r="BU6" s="35">
        <f t="shared" si="8"/>
        <v>115.59</v>
      </c>
      <c r="BV6" s="35">
        <f t="shared" si="8"/>
        <v>103.18</v>
      </c>
      <c r="BW6" s="35">
        <f t="shared" si="8"/>
        <v>100.22</v>
      </c>
      <c r="BX6" s="35">
        <f t="shared" si="8"/>
        <v>98.09</v>
      </c>
      <c r="BY6" s="35">
        <f t="shared" si="8"/>
        <v>97.91</v>
      </c>
      <c r="BZ6" s="35">
        <f t="shared" si="8"/>
        <v>98.61</v>
      </c>
      <c r="CA6" s="34" t="str">
        <f>IF(CA7="","",IF(CA7="-","【-】","【"&amp;SUBSTITUTE(TEXT(CA7,"#,##0.00"),"-","△")&amp;"】"))</f>
        <v>【98.96】</v>
      </c>
      <c r="CB6" s="35">
        <f>IF(CB7="",NA(),CB7)</f>
        <v>132.72</v>
      </c>
      <c r="CC6" s="35">
        <f t="shared" ref="CC6:CK6" si="9">IF(CC7="",NA(),CC7)</f>
        <v>129.99</v>
      </c>
      <c r="CD6" s="35">
        <f t="shared" si="9"/>
        <v>136.49</v>
      </c>
      <c r="CE6" s="35">
        <f t="shared" si="9"/>
        <v>137.55000000000001</v>
      </c>
      <c r="CF6" s="35">
        <f t="shared" si="9"/>
        <v>128.85</v>
      </c>
      <c r="CG6" s="35">
        <f t="shared" si="9"/>
        <v>141.11000000000001</v>
      </c>
      <c r="CH6" s="35">
        <f t="shared" si="9"/>
        <v>144.79</v>
      </c>
      <c r="CI6" s="35">
        <f t="shared" si="9"/>
        <v>146.08000000000001</v>
      </c>
      <c r="CJ6" s="35">
        <f t="shared" si="9"/>
        <v>144.11000000000001</v>
      </c>
      <c r="CK6" s="35">
        <f t="shared" si="9"/>
        <v>141.24</v>
      </c>
      <c r="CL6" s="34" t="str">
        <f>IF(CL7="","",IF(CL7="-","【-】","【"&amp;SUBSTITUTE(TEXT(CL7,"#,##0.00"),"-","△")&amp;"】"))</f>
        <v>【134.52】</v>
      </c>
      <c r="CM6" s="35">
        <f>IF(CM7="",NA(),CM7)</f>
        <v>52.38</v>
      </c>
      <c r="CN6" s="35">
        <f t="shared" ref="CN6:CV6" si="10">IF(CN7="",NA(),CN7)</f>
        <v>52.27</v>
      </c>
      <c r="CO6" s="35">
        <f t="shared" si="10"/>
        <v>53.1</v>
      </c>
      <c r="CP6" s="35">
        <f t="shared" si="10"/>
        <v>53.16</v>
      </c>
      <c r="CQ6" s="35">
        <f t="shared" si="10"/>
        <v>52.79</v>
      </c>
      <c r="CR6" s="35">
        <f t="shared" si="10"/>
        <v>63.26</v>
      </c>
      <c r="CS6" s="35">
        <f t="shared" si="10"/>
        <v>61.54</v>
      </c>
      <c r="CT6" s="35">
        <f t="shared" si="10"/>
        <v>61.93</v>
      </c>
      <c r="CU6" s="35">
        <f t="shared" si="10"/>
        <v>61.32</v>
      </c>
      <c r="CV6" s="35">
        <f t="shared" si="10"/>
        <v>61.7</v>
      </c>
      <c r="CW6" s="34" t="str">
        <f>IF(CW7="","",IF(CW7="-","【-】","【"&amp;SUBSTITUTE(TEXT(CW7,"#,##0.00"),"-","△")&amp;"】"))</f>
        <v>【59.57】</v>
      </c>
      <c r="CX6" s="35">
        <f>IF(CX7="",NA(),CX7)</f>
        <v>96.83</v>
      </c>
      <c r="CY6" s="35">
        <f t="shared" ref="CY6:DG6" si="11">IF(CY7="",NA(),CY7)</f>
        <v>97.09</v>
      </c>
      <c r="CZ6" s="35">
        <f t="shared" si="11"/>
        <v>97.3</v>
      </c>
      <c r="DA6" s="35">
        <f t="shared" si="11"/>
        <v>97.43</v>
      </c>
      <c r="DB6" s="35">
        <f t="shared" si="11"/>
        <v>97.36</v>
      </c>
      <c r="DC6" s="35">
        <f t="shared" si="11"/>
        <v>94.07</v>
      </c>
      <c r="DD6" s="35">
        <f t="shared" si="11"/>
        <v>94.13</v>
      </c>
      <c r="DE6" s="35">
        <f t="shared" si="11"/>
        <v>94.45</v>
      </c>
      <c r="DF6" s="35">
        <f t="shared" si="11"/>
        <v>94.58</v>
      </c>
      <c r="DG6" s="35">
        <f t="shared" si="11"/>
        <v>94.56</v>
      </c>
      <c r="DH6" s="34" t="str">
        <f>IF(DH7="","",IF(DH7="-","【-】","【"&amp;SUBSTITUTE(TEXT(DH7,"#,##0.00"),"-","△")&amp;"】"))</f>
        <v>【95.57】</v>
      </c>
      <c r="DI6" s="35">
        <f>IF(DI7="",NA(),DI7)</f>
        <v>47.87</v>
      </c>
      <c r="DJ6" s="35">
        <f t="shared" ref="DJ6:DR6" si="12">IF(DJ7="",NA(),DJ7)</f>
        <v>46.49</v>
      </c>
      <c r="DK6" s="35">
        <f t="shared" si="12"/>
        <v>48.26</v>
      </c>
      <c r="DL6" s="35">
        <f t="shared" si="12"/>
        <v>49.25</v>
      </c>
      <c r="DM6" s="35">
        <f t="shared" si="12"/>
        <v>51.08</v>
      </c>
      <c r="DN6" s="35">
        <f t="shared" si="12"/>
        <v>28.95</v>
      </c>
      <c r="DO6" s="35">
        <f t="shared" si="12"/>
        <v>30.11</v>
      </c>
      <c r="DP6" s="35">
        <f t="shared" si="12"/>
        <v>30.45</v>
      </c>
      <c r="DQ6" s="35">
        <f t="shared" si="12"/>
        <v>31.01</v>
      </c>
      <c r="DR6" s="35">
        <f t="shared" si="12"/>
        <v>28.87</v>
      </c>
      <c r="DS6" s="34" t="str">
        <f>IF(DS7="","",IF(DS7="-","【-】","【"&amp;SUBSTITUTE(TEXT(DS7,"#,##0.00"),"-","△")&amp;"】"))</f>
        <v>【36.52】</v>
      </c>
      <c r="DT6" s="35">
        <f>IF(DT7="",NA(),DT7)</f>
        <v>12.12</v>
      </c>
      <c r="DU6" s="35">
        <f t="shared" ref="DU6:EC6" si="13">IF(DU7="",NA(),DU7)</f>
        <v>13.29</v>
      </c>
      <c r="DV6" s="35">
        <f t="shared" si="13"/>
        <v>14.27</v>
      </c>
      <c r="DW6" s="35">
        <f t="shared" si="13"/>
        <v>15.21</v>
      </c>
      <c r="DX6" s="35">
        <f t="shared" si="13"/>
        <v>16.489999999999998</v>
      </c>
      <c r="DY6" s="35">
        <f t="shared" si="13"/>
        <v>4.07</v>
      </c>
      <c r="DZ6" s="35">
        <f t="shared" si="13"/>
        <v>4.54</v>
      </c>
      <c r="EA6" s="35">
        <f t="shared" si="13"/>
        <v>4.8499999999999996</v>
      </c>
      <c r="EB6" s="35">
        <f t="shared" si="13"/>
        <v>4.95</v>
      </c>
      <c r="EC6" s="35">
        <f t="shared" si="13"/>
        <v>5.64</v>
      </c>
      <c r="ED6" s="34" t="str">
        <f>IF(ED7="","",IF(ED7="-","【-】","【"&amp;SUBSTITUTE(TEXT(ED7,"#,##0.00"),"-","△")&amp;"】"))</f>
        <v>【5.72】</v>
      </c>
      <c r="EE6" s="35">
        <f>IF(EE7="",NA(),EE7)</f>
        <v>0.23</v>
      </c>
      <c r="EF6" s="35">
        <f t="shared" ref="EF6:EN6" si="14">IF(EF7="",NA(),EF7)</f>
        <v>0.36</v>
      </c>
      <c r="EG6" s="35">
        <f t="shared" si="14"/>
        <v>0.27</v>
      </c>
      <c r="EH6" s="35">
        <f t="shared" si="14"/>
        <v>0.26</v>
      </c>
      <c r="EI6" s="35">
        <f t="shared" si="14"/>
        <v>0.13</v>
      </c>
      <c r="EJ6" s="35">
        <f t="shared" si="14"/>
        <v>0.13</v>
      </c>
      <c r="EK6" s="35">
        <f t="shared" si="14"/>
        <v>0.17</v>
      </c>
      <c r="EL6" s="35">
        <f t="shared" si="14"/>
        <v>0.21</v>
      </c>
      <c r="EM6" s="35">
        <f t="shared" si="14"/>
        <v>0.19</v>
      </c>
      <c r="EN6" s="35">
        <f t="shared" si="14"/>
        <v>0.19</v>
      </c>
      <c r="EO6" s="34" t="str">
        <f>IF(EO7="","",IF(EO7="-","【-】","【"&amp;SUBSTITUTE(TEXT(EO7,"#,##0.00"),"-","△")&amp;"】"))</f>
        <v>【0.30】</v>
      </c>
    </row>
    <row r="7" spans="1:148" s="36" customFormat="1" x14ac:dyDescent="0.15">
      <c r="A7" s="28"/>
      <c r="B7" s="37">
        <v>2020</v>
      </c>
      <c r="C7" s="37">
        <v>232017</v>
      </c>
      <c r="D7" s="37">
        <v>46</v>
      </c>
      <c r="E7" s="37">
        <v>17</v>
      </c>
      <c r="F7" s="37">
        <v>1</v>
      </c>
      <c r="G7" s="37">
        <v>0</v>
      </c>
      <c r="H7" s="37" t="s">
        <v>96</v>
      </c>
      <c r="I7" s="37" t="s">
        <v>97</v>
      </c>
      <c r="J7" s="37" t="s">
        <v>98</v>
      </c>
      <c r="K7" s="37" t="s">
        <v>99</v>
      </c>
      <c r="L7" s="37" t="s">
        <v>100</v>
      </c>
      <c r="M7" s="37" t="s">
        <v>101</v>
      </c>
      <c r="N7" s="38" t="s">
        <v>102</v>
      </c>
      <c r="O7" s="38">
        <v>68.59</v>
      </c>
      <c r="P7" s="38">
        <v>70.849999999999994</v>
      </c>
      <c r="Q7" s="38">
        <v>77.8</v>
      </c>
      <c r="R7" s="38">
        <v>2277</v>
      </c>
      <c r="S7" s="38">
        <v>375329</v>
      </c>
      <c r="T7" s="38">
        <v>261.86</v>
      </c>
      <c r="U7" s="38">
        <v>1433.32</v>
      </c>
      <c r="V7" s="38">
        <v>264873</v>
      </c>
      <c r="W7" s="38">
        <v>44.64</v>
      </c>
      <c r="X7" s="38">
        <v>5933.53</v>
      </c>
      <c r="Y7" s="38">
        <v>102.28</v>
      </c>
      <c r="Z7" s="38">
        <v>102.85</v>
      </c>
      <c r="AA7" s="38">
        <v>101.79</v>
      </c>
      <c r="AB7" s="38">
        <v>108.4</v>
      </c>
      <c r="AC7" s="38">
        <v>110.21</v>
      </c>
      <c r="AD7" s="38">
        <v>107.45</v>
      </c>
      <c r="AE7" s="38">
        <v>107.43</v>
      </c>
      <c r="AF7" s="38">
        <v>107.64</v>
      </c>
      <c r="AG7" s="38">
        <v>107.03</v>
      </c>
      <c r="AH7" s="38">
        <v>106.55</v>
      </c>
      <c r="AI7" s="38">
        <v>106.67</v>
      </c>
      <c r="AJ7" s="38">
        <v>0</v>
      </c>
      <c r="AK7" s="38">
        <v>0</v>
      </c>
      <c r="AL7" s="38">
        <v>0</v>
      </c>
      <c r="AM7" s="38">
        <v>0</v>
      </c>
      <c r="AN7" s="38">
        <v>0</v>
      </c>
      <c r="AO7" s="38">
        <v>11.01</v>
      </c>
      <c r="AP7" s="38">
        <v>10.199999999999999</v>
      </c>
      <c r="AQ7" s="38">
        <v>9.1999999999999993</v>
      </c>
      <c r="AR7" s="38">
        <v>7.69</v>
      </c>
      <c r="AS7" s="38">
        <v>5.95</v>
      </c>
      <c r="AT7" s="38">
        <v>3.64</v>
      </c>
      <c r="AU7" s="38">
        <v>82.81</v>
      </c>
      <c r="AV7" s="38">
        <v>80.27</v>
      </c>
      <c r="AW7" s="38">
        <v>88.57</v>
      </c>
      <c r="AX7" s="38">
        <v>88.68</v>
      </c>
      <c r="AY7" s="38">
        <v>94.49</v>
      </c>
      <c r="AZ7" s="38">
        <v>54.03</v>
      </c>
      <c r="BA7" s="38">
        <v>65.83</v>
      </c>
      <c r="BB7" s="38">
        <v>72.22</v>
      </c>
      <c r="BC7" s="38">
        <v>73.02</v>
      </c>
      <c r="BD7" s="38">
        <v>72.930000000000007</v>
      </c>
      <c r="BE7" s="38">
        <v>67.52</v>
      </c>
      <c r="BF7" s="38">
        <v>564.76</v>
      </c>
      <c r="BG7" s="38">
        <v>555.91999999999996</v>
      </c>
      <c r="BH7" s="38">
        <v>580.28</v>
      </c>
      <c r="BI7" s="38">
        <v>514.59</v>
      </c>
      <c r="BJ7" s="38">
        <v>516.29999999999995</v>
      </c>
      <c r="BK7" s="38">
        <v>802.49</v>
      </c>
      <c r="BL7" s="38">
        <v>805.14</v>
      </c>
      <c r="BM7" s="38">
        <v>730.93</v>
      </c>
      <c r="BN7" s="38">
        <v>708.89</v>
      </c>
      <c r="BO7" s="38">
        <v>730.52</v>
      </c>
      <c r="BP7" s="38">
        <v>705.21</v>
      </c>
      <c r="BQ7" s="38">
        <v>99.23</v>
      </c>
      <c r="BR7" s="38">
        <v>101.33</v>
      </c>
      <c r="BS7" s="38">
        <v>96.51</v>
      </c>
      <c r="BT7" s="38">
        <v>109.89</v>
      </c>
      <c r="BU7" s="38">
        <v>115.59</v>
      </c>
      <c r="BV7" s="38">
        <v>103.18</v>
      </c>
      <c r="BW7" s="38">
        <v>100.22</v>
      </c>
      <c r="BX7" s="38">
        <v>98.09</v>
      </c>
      <c r="BY7" s="38">
        <v>97.91</v>
      </c>
      <c r="BZ7" s="38">
        <v>98.61</v>
      </c>
      <c r="CA7" s="38">
        <v>98.96</v>
      </c>
      <c r="CB7" s="38">
        <v>132.72</v>
      </c>
      <c r="CC7" s="38">
        <v>129.99</v>
      </c>
      <c r="CD7" s="38">
        <v>136.49</v>
      </c>
      <c r="CE7" s="38">
        <v>137.55000000000001</v>
      </c>
      <c r="CF7" s="38">
        <v>128.85</v>
      </c>
      <c r="CG7" s="38">
        <v>141.11000000000001</v>
      </c>
      <c r="CH7" s="38">
        <v>144.79</v>
      </c>
      <c r="CI7" s="38">
        <v>146.08000000000001</v>
      </c>
      <c r="CJ7" s="38">
        <v>144.11000000000001</v>
      </c>
      <c r="CK7" s="38">
        <v>141.24</v>
      </c>
      <c r="CL7" s="38">
        <v>134.52000000000001</v>
      </c>
      <c r="CM7" s="38">
        <v>52.38</v>
      </c>
      <c r="CN7" s="38">
        <v>52.27</v>
      </c>
      <c r="CO7" s="38">
        <v>53.1</v>
      </c>
      <c r="CP7" s="38">
        <v>53.16</v>
      </c>
      <c r="CQ7" s="38">
        <v>52.79</v>
      </c>
      <c r="CR7" s="38">
        <v>63.26</v>
      </c>
      <c r="CS7" s="38">
        <v>61.54</v>
      </c>
      <c r="CT7" s="38">
        <v>61.93</v>
      </c>
      <c r="CU7" s="38">
        <v>61.32</v>
      </c>
      <c r="CV7" s="38">
        <v>61.7</v>
      </c>
      <c r="CW7" s="38">
        <v>59.57</v>
      </c>
      <c r="CX7" s="38">
        <v>96.83</v>
      </c>
      <c r="CY7" s="38">
        <v>97.09</v>
      </c>
      <c r="CZ7" s="38">
        <v>97.3</v>
      </c>
      <c r="DA7" s="38">
        <v>97.43</v>
      </c>
      <c r="DB7" s="38">
        <v>97.36</v>
      </c>
      <c r="DC7" s="38">
        <v>94.07</v>
      </c>
      <c r="DD7" s="38">
        <v>94.13</v>
      </c>
      <c r="DE7" s="38">
        <v>94.45</v>
      </c>
      <c r="DF7" s="38">
        <v>94.58</v>
      </c>
      <c r="DG7" s="38">
        <v>94.56</v>
      </c>
      <c r="DH7" s="38">
        <v>95.57</v>
      </c>
      <c r="DI7" s="38">
        <v>47.87</v>
      </c>
      <c r="DJ7" s="38">
        <v>46.49</v>
      </c>
      <c r="DK7" s="38">
        <v>48.26</v>
      </c>
      <c r="DL7" s="38">
        <v>49.25</v>
      </c>
      <c r="DM7" s="38">
        <v>51.08</v>
      </c>
      <c r="DN7" s="38">
        <v>28.95</v>
      </c>
      <c r="DO7" s="38">
        <v>30.11</v>
      </c>
      <c r="DP7" s="38">
        <v>30.45</v>
      </c>
      <c r="DQ7" s="38">
        <v>31.01</v>
      </c>
      <c r="DR7" s="38">
        <v>28.87</v>
      </c>
      <c r="DS7" s="38">
        <v>36.520000000000003</v>
      </c>
      <c r="DT7" s="38">
        <v>12.12</v>
      </c>
      <c r="DU7" s="38">
        <v>13.29</v>
      </c>
      <c r="DV7" s="38">
        <v>14.27</v>
      </c>
      <c r="DW7" s="38">
        <v>15.21</v>
      </c>
      <c r="DX7" s="38">
        <v>16.489999999999998</v>
      </c>
      <c r="DY7" s="38">
        <v>4.07</v>
      </c>
      <c r="DZ7" s="38">
        <v>4.54</v>
      </c>
      <c r="EA7" s="38">
        <v>4.8499999999999996</v>
      </c>
      <c r="EB7" s="38">
        <v>4.95</v>
      </c>
      <c r="EC7" s="38">
        <v>5.64</v>
      </c>
      <c r="ED7" s="38">
        <v>5.72</v>
      </c>
      <c r="EE7" s="38">
        <v>0.23</v>
      </c>
      <c r="EF7" s="38">
        <v>0.36</v>
      </c>
      <c r="EG7" s="38">
        <v>0.27</v>
      </c>
      <c r="EH7" s="38">
        <v>0.26</v>
      </c>
      <c r="EI7" s="38">
        <v>0.13</v>
      </c>
      <c r="EJ7" s="38">
        <v>0.13</v>
      </c>
      <c r="EK7" s="38">
        <v>0.17</v>
      </c>
      <c r="EL7" s="38">
        <v>0.21</v>
      </c>
      <c r="EM7" s="38">
        <v>0.19</v>
      </c>
      <c r="EN7" s="38">
        <v>0.19</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111</v>
      </c>
      <c r="D13" t="s">
        <v>110</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2022-01-18T00:07:49Z</cp:lastPrinted>
  <dcterms:created xsi:type="dcterms:W3CDTF">2021-12-03T07:13:44Z</dcterms:created>
  <dcterms:modified xsi:type="dcterms:W3CDTF">2022-01-28T01:04:30Z</dcterms:modified>
  <cp:category/>
</cp:coreProperties>
</file>