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7駐車場\印刷すみ\確認済\"/>
    </mc:Choice>
  </mc:AlternateContent>
  <workbookProtection workbookAlgorithmName="SHA-512" workbookHashValue="hzzwYNNE7Y1UULgsYL+T9ByhB6QsqdVRPOYhPRth+T2PEj91bvYIVISPFdc7URNEwYRqBcvSiayJNotslTquqg==" workbookSaltValue="Fy2nt5GTOepxO/rCOgn0w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B10" i="4"/>
  <c r="JQ8" i="4"/>
  <c r="HX8" i="4"/>
  <c r="FJ8" i="4"/>
  <c r="CF8" i="4"/>
  <c r="AQ8" i="4"/>
  <c r="B8" i="4"/>
  <c r="B6" i="4"/>
  <c r="MI76" i="4" l="1"/>
  <c r="HJ51" i="4"/>
  <c r="MA30" i="4"/>
  <c r="IT76" i="4"/>
  <c r="CS51" i="4"/>
  <c r="HJ30" i="4"/>
  <c r="CS30" i="4"/>
  <c r="MA51" i="4"/>
  <c r="BZ76" i="4"/>
  <c r="C11" i="5"/>
  <c r="D11" i="5"/>
  <c r="E11" i="5"/>
  <c r="B11" i="5"/>
  <c r="BK76" i="4" l="1"/>
  <c r="LH51" i="4"/>
  <c r="LT76" i="4"/>
  <c r="GQ51" i="4"/>
  <c r="LH30" i="4"/>
  <c r="IE76" i="4"/>
  <c r="BZ51" i="4"/>
  <c r="BZ30" i="4"/>
  <c r="GQ30" i="4"/>
  <c r="BG30" i="4"/>
  <c r="FX51" i="4"/>
  <c r="HP76" i="4"/>
  <c r="BG51" i="4"/>
  <c r="AV76" i="4"/>
  <c r="KO51" i="4"/>
  <c r="LE76" i="4"/>
  <c r="KO30" i="4"/>
  <c r="FX30" i="4"/>
  <c r="JV30" i="4"/>
  <c r="HA76" i="4"/>
  <c r="AN51" i="4"/>
  <c r="FE30" i="4"/>
  <c r="AG76" i="4"/>
  <c r="AN30" i="4"/>
  <c r="JV51" i="4"/>
  <c r="KP76" i="4"/>
  <c r="FE51" i="4"/>
  <c r="KA76" i="4"/>
  <c r="EL51" i="4"/>
  <c r="JC30" i="4"/>
  <c r="U30" i="4"/>
  <c r="GL76" i="4"/>
  <c r="U51" i="4"/>
  <c r="EL30" i="4"/>
  <c r="R76" i="4"/>
  <c r="JC51" i="4"/>
</calcChain>
</file>

<file path=xl/sharedStrings.xml><?xml version="1.0" encoding="utf-8"?>
<sst xmlns="http://schemas.openxmlformats.org/spreadsheetml/2006/main" count="278" uniqueCount="141">
  <si>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</si>
  <si>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</si>
  <si>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</si>
  <si>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</si>
  <si>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</si>
  <si>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</si>
  <si>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</si>
  <si>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</si>
  <si>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</si>
  <si>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</si>
  <si>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</si>
  <si>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</si>
  <si>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</si>
  <si>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</si>
  <si>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</si>
  <si>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</si>
  <si>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</si>
  <si>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</si>
  <si>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</si>
  <si>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</si>
  <si>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</si>
  <si>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</si>
  <si>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</si>
  <si>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</si>
  <si>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</si>
  <si>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</si>
  <si>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</si>
  <si>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</si>
  <si>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</si>
  <si>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</si>
  <si>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</si>
  <si>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</si>
  <si>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</si>
  <si>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</si>
  <si>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</si>
  <si>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</si>
  <si>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</si>
  <si>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</si>
  <si>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</si>
  <si>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</si>
  <si>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</si>
  <si>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</si>
  <si>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</si>
  <si>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</si>
  <si>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</si>
  <si>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</si>
  <si>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</si>
  <si>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</si>
  <si>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</si>
  <si>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</si>
  <si>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</si>
  <si>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</si>
  <si>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</si>
  <si>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</si>
  <si>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</si>
  <si>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</si>
  <si>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</si>
  <si>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</si>
  <si>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</si>
  <si>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</si>
  <si>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</si>
  <si>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</si>
  <si>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</si>
  <si>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</si>
  <si>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</si>
  <si>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</si>
  <si>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</si>
  <si>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</si>
  <si>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</si>
  <si>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</si>
  <si>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</si>
  <si>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</si>
  <si>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</si>
  <si>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</si>
  <si>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</si>
  <si>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</si>
  <si>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</si>
  <si>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</si>
  <si>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</si>
  <si>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</si>
  <si>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</si>
  <si>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</si>
  <si>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</si>
  <si>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</si>
  <si>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</si>
  <si>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</si>
  <si>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</si>
  <si>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</si>
  <si>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</si>
  <si>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</si>
  <si>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</si>
  <si>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</si>
  <si>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</si>
  <si>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</si>
  <si>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</si>
  <si>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</si>
  <si>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</si>
  <si>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</si>
  <si>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</si>
  <si>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</si>
  <si>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</si>
  <si>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</si>
  <si>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当該値(N-1)</t>
    <phoneticPr fontId="5"/>
  </si>
  <si>
    <t>当該値(N)</t>
    <phoneticPr fontId="5"/>
  </si>
  <si>
    <t>当該値(N-3)</t>
    <phoneticPr fontId="5"/>
  </si>
  <si>
    <t>当該値(N-2)</t>
    <phoneticPr fontId="5"/>
  </si>
  <si>
    <t>当該値(N-1)</t>
    <phoneticPr fontId="5"/>
  </si>
  <si>
    <t>当該値(N-3)</t>
    <phoneticPr fontId="5"/>
  </si>
  <si>
    <t>当該値(N-4)</t>
    <phoneticPr fontId="5"/>
  </si>
  <si>
    <t>当該値(N-2)</t>
    <phoneticPr fontId="5"/>
  </si>
  <si>
    <t>当該値(N)</t>
    <phoneticPr fontId="5"/>
  </si>
  <si>
    <t>当該値(N-1)</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</si>
  <si>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</si>
  <si>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</si>
  <si>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</si>
  <si>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</si>
  <si>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</si>
  <si>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</si>
  <si>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</si>
  <si>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愛知県　豊橋市</t>
  </si>
  <si>
    <t>豊橋市駅前大通公共駐車場（第一）</t>
  </si>
  <si>
    <t>法非適用</t>
  </si>
  <si>
    <t>駐車場整備事業</t>
  </si>
  <si>
    <t>-</t>
  </si>
  <si>
    <t>Ａ２Ｂ１</t>
  </si>
  <si>
    <t>非設置</t>
  </si>
  <si>
    <t>該当数値なし</t>
  </si>
  <si>
    <t>都市計画駐車場 届出駐車場</t>
  </si>
  <si>
    <t>地下式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</si>
  <si>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</si>
  <si>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</si>
  <si>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</si>
  <si>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</si>
  <si>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</si>
  <si>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</si>
  <si>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</si>
  <si>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</si>
  <si>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・建築後相当年数が経過しており、⑩債務残高は0である。
・平成２８年度に策定した長寿命化計画を令和２年度に更新した。その計画に基づき、点検、予防保全・改良保全工事等を効果的に行うことで⑧設備投資見込額の節減及び施設の長寿命化と利便性の向上を図る。
・また、地方公営企業法を適用していないため⑥有形固定資産減価償却率⑨累積欠損金比率については「該当なし」となっている。</t>
    <rPh sb="47" eb="49">
      <t>レイワ</t>
    </rPh>
    <rPh sb="50" eb="51">
      <t>ネン</t>
    </rPh>
    <rPh sb="51" eb="52">
      <t>ド</t>
    </rPh>
    <rPh sb="53" eb="55">
      <t>コウシン</t>
    </rPh>
    <rPh sb="60" eb="62">
      <t>ケイカク</t>
    </rPh>
    <rPh sb="63" eb="64">
      <t>モト</t>
    </rPh>
    <rPh sb="79" eb="81">
      <t>コウジ</t>
    </rPh>
    <rPh sb="156" eb="157">
      <t>リツ</t>
    </rPh>
    <phoneticPr fontId="5"/>
  </si>
  <si>
    <t xml:space="preserve">・⑪稼働率は、前年に比べ約３分の１となり、平均も下回っているが、その要因は、当該施設と直結する百貨店の閉館及び新型コロナウイルスの感染拡大に伴う、外出自粛によるものと考えられる。
・令和３年度以降は、施設周辺の再開発に伴い新たに開館する図書館の利用者などにより、利用状況は改善していくものと見込まれるが、さらに利便性の向上を図るなど、利用者の確保に努める必要がある。
</t>
    <rPh sb="2" eb="4">
      <t>カドウ</t>
    </rPh>
    <rPh sb="4" eb="5">
      <t>リツ</t>
    </rPh>
    <rPh sb="7" eb="9">
      <t>ゼンネン</t>
    </rPh>
    <rPh sb="10" eb="11">
      <t>クラ</t>
    </rPh>
    <rPh sb="12" eb="13">
      <t>ヤク</t>
    </rPh>
    <rPh sb="14" eb="15">
      <t>ブン</t>
    </rPh>
    <rPh sb="21" eb="23">
      <t>ヘイキン</t>
    </rPh>
    <rPh sb="24" eb="26">
      <t>シタマワ</t>
    </rPh>
    <rPh sb="34" eb="36">
      <t>ヨウイン</t>
    </rPh>
    <rPh sb="73" eb="75">
      <t>ガイシュツ</t>
    </rPh>
    <rPh sb="75" eb="77">
      <t>ジシュク</t>
    </rPh>
    <rPh sb="83" eb="84">
      <t>カンガ</t>
    </rPh>
    <rPh sb="91" eb="93">
      <t>レイワ</t>
    </rPh>
    <rPh sb="94" eb="95">
      <t>ネン</t>
    </rPh>
    <rPh sb="95" eb="96">
      <t>ド</t>
    </rPh>
    <rPh sb="96" eb="98">
      <t>イコウ</t>
    </rPh>
    <rPh sb="100" eb="102">
      <t>シセツ</t>
    </rPh>
    <rPh sb="102" eb="104">
      <t>シュウヘン</t>
    </rPh>
    <rPh sb="105" eb="108">
      <t>サイカイハツ</t>
    </rPh>
    <rPh sb="109" eb="110">
      <t>トモナ</t>
    </rPh>
    <rPh sb="111" eb="112">
      <t>アラ</t>
    </rPh>
    <rPh sb="114" eb="116">
      <t>カイカン</t>
    </rPh>
    <rPh sb="118" eb="121">
      <t>トショカン</t>
    </rPh>
    <rPh sb="122" eb="125">
      <t>リヨウシャ</t>
    </rPh>
    <rPh sb="131" eb="133">
      <t>リヨウ</t>
    </rPh>
    <rPh sb="133" eb="135">
      <t>ジョウキョウ</t>
    </rPh>
    <rPh sb="136" eb="138">
      <t>カイゼン</t>
    </rPh>
    <rPh sb="145" eb="147">
      <t>ミコ</t>
    </rPh>
    <rPh sb="155" eb="158">
      <t>リベンセイ</t>
    </rPh>
    <rPh sb="159" eb="161">
      <t>コウジョウ</t>
    </rPh>
    <rPh sb="162" eb="163">
      <t>ハカ</t>
    </rPh>
    <rPh sb="167" eb="170">
      <t>リヨウシャ</t>
    </rPh>
    <rPh sb="171" eb="173">
      <t>カクホ</t>
    </rPh>
    <phoneticPr fontId="5"/>
  </si>
  <si>
    <t>・周辺状況の変化や新型コロナウイルス感染拡大により、利用者が大幅に減少し、収益は赤字であった。
・今後は、新型コロナウイルス感染症が収束に向かえば、一定数の利用者の回復が見込まれる。
・施設は建築年数の経過により老朽化が進んでいるが、安心・安全に使い続けられるよう点検・保全を効果的に行っていく。
・厳しい社会情勢が続く中、指定管理制度を活用した効率的な管理運営や、利用者ニーズに合ったサービス体系を構築することや利便性の向上策を講じるなど、周辺環境の変化に対応した施策により、利用者の増加、収益の改善を図っていく必要がある。
・令和２年度経営戦略策定済み、令和７年度経営戦略見直し予定。</t>
    <rPh sb="1" eb="3">
      <t>シュウヘン</t>
    </rPh>
    <rPh sb="3" eb="5">
      <t>ジョウキョウ</t>
    </rPh>
    <rPh sb="6" eb="8">
      <t>ヘンカ</t>
    </rPh>
    <rPh sb="9" eb="11">
      <t>シンガタ</t>
    </rPh>
    <rPh sb="18" eb="20">
      <t>カンセン</t>
    </rPh>
    <rPh sb="20" eb="22">
      <t>カクダイ</t>
    </rPh>
    <rPh sb="26" eb="29">
      <t>リヨウシャ</t>
    </rPh>
    <rPh sb="30" eb="32">
      <t>オオハバ</t>
    </rPh>
    <rPh sb="33" eb="35">
      <t>ゲンショウ</t>
    </rPh>
    <rPh sb="37" eb="39">
      <t>シュウエキ</t>
    </rPh>
    <rPh sb="40" eb="42">
      <t>アカジ</t>
    </rPh>
    <rPh sb="49" eb="51">
      <t>コンゴ</t>
    </rPh>
    <rPh sb="53" eb="55">
      <t>シンガタ</t>
    </rPh>
    <rPh sb="62" eb="64">
      <t>カンセン</t>
    </rPh>
    <rPh sb="64" eb="65">
      <t>ショウ</t>
    </rPh>
    <rPh sb="66" eb="68">
      <t>シュウソク</t>
    </rPh>
    <rPh sb="69" eb="70">
      <t>ム</t>
    </rPh>
    <rPh sb="74" eb="77">
      <t>イッテイスウ</t>
    </rPh>
    <rPh sb="78" eb="81">
      <t>リヨウシャ</t>
    </rPh>
    <rPh sb="82" eb="84">
      <t>カイフク</t>
    </rPh>
    <rPh sb="85" eb="87">
      <t>ミコ</t>
    </rPh>
    <rPh sb="200" eb="202">
      <t>コウチク</t>
    </rPh>
    <rPh sb="207" eb="210">
      <t>リベンセイ</t>
    </rPh>
    <rPh sb="211" eb="213">
      <t>コウジョウ</t>
    </rPh>
    <rPh sb="213" eb="214">
      <t>サク</t>
    </rPh>
    <rPh sb="215" eb="216">
      <t>コウ</t>
    </rPh>
    <rPh sb="239" eb="242">
      <t>リヨウシャ</t>
    </rPh>
    <rPh sb="243" eb="245">
      <t>ゾウカ</t>
    </rPh>
    <rPh sb="246" eb="248">
      <t>シュウエキ</t>
    </rPh>
    <rPh sb="249" eb="251">
      <t>カイゼン</t>
    </rPh>
    <rPh sb="252" eb="253">
      <t>ハカ</t>
    </rPh>
    <rPh sb="257" eb="259">
      <t>ヒツヨウ</t>
    </rPh>
    <rPh sb="265" eb="267">
      <t>レイワ</t>
    </rPh>
    <rPh sb="268" eb="269">
      <t>ネン</t>
    </rPh>
    <rPh sb="269" eb="270">
      <t>ド</t>
    </rPh>
    <rPh sb="270" eb="272">
      <t>ケイエイ</t>
    </rPh>
    <rPh sb="272" eb="274">
      <t>センリャク</t>
    </rPh>
    <rPh sb="274" eb="276">
      <t>サクテイ</t>
    </rPh>
    <rPh sb="276" eb="277">
      <t>ズ</t>
    </rPh>
    <rPh sb="279" eb="281">
      <t>レイワ</t>
    </rPh>
    <rPh sb="282" eb="283">
      <t>ネン</t>
    </rPh>
    <rPh sb="283" eb="284">
      <t>ド</t>
    </rPh>
    <rPh sb="284" eb="286">
      <t>ケイエイ</t>
    </rPh>
    <rPh sb="286" eb="288">
      <t>センリャク</t>
    </rPh>
    <rPh sb="288" eb="290">
      <t>ミナオ</t>
    </rPh>
    <rPh sb="291" eb="293">
      <t>ヨテイ</t>
    </rPh>
    <phoneticPr fontId="5"/>
  </si>
  <si>
    <t>・①収益的収支比率、④売上高ＧＯＰ比率及び⑤ＥＢＩＴＤＡはともに前年に比べ大きく低下し、その全てで平均を下回ることとなった。その要因は当該施設と直結する百貨店の閉館及び新型コロナウイルスの感染拡大に伴う外出控えによる、利用者の減少に伴い使用料収入が減少したものと考えられる。
・施設周辺の再開発が進み、新型コロナウイルス感染症が収束に向かえば、それぞれの値の回復はある程度見込めるが、経営の改善についても検討を進める必要がある。
・②他会計補助金比率及び③他会計補助金額はいずれも0であり、他会計からの補助は無い。</t>
    <rPh sb="11" eb="13">
      <t>ウリアゲ</t>
    </rPh>
    <rPh sb="13" eb="14">
      <t>ダカ</t>
    </rPh>
    <rPh sb="17" eb="19">
      <t>ヒリツ</t>
    </rPh>
    <rPh sb="19" eb="20">
      <t>オヨ</t>
    </rPh>
    <rPh sb="32" eb="34">
      <t>ゼンネン</t>
    </rPh>
    <rPh sb="35" eb="36">
      <t>クラ</t>
    </rPh>
    <rPh sb="37" eb="38">
      <t>オオ</t>
    </rPh>
    <rPh sb="40" eb="42">
      <t>テイカ</t>
    </rPh>
    <rPh sb="46" eb="47">
      <t>スベ</t>
    </rPh>
    <rPh sb="49" eb="51">
      <t>ヘイキン</t>
    </rPh>
    <rPh sb="52" eb="54">
      <t>シタマワ</t>
    </rPh>
    <rPh sb="64" eb="66">
      <t>ヨウイン</t>
    </rPh>
    <rPh sb="116" eb="117">
      <t>トモナ</t>
    </rPh>
    <rPh sb="118" eb="121">
      <t>シヨウリョウ</t>
    </rPh>
    <rPh sb="121" eb="123">
      <t>シュウニュウ</t>
    </rPh>
    <rPh sb="124" eb="126">
      <t>ゲンショウ</t>
    </rPh>
    <rPh sb="139" eb="141">
      <t>シセツ</t>
    </rPh>
    <rPh sb="141" eb="143">
      <t>シュウヘン</t>
    </rPh>
    <rPh sb="144" eb="147">
      <t>サイカイハツ</t>
    </rPh>
    <rPh sb="148" eb="149">
      <t>スス</t>
    </rPh>
    <rPh sb="151" eb="152">
      <t>シン</t>
    </rPh>
    <rPh sb="152" eb="153">
      <t>ガタ</t>
    </rPh>
    <rPh sb="160" eb="163">
      <t>カンセンショウ</t>
    </rPh>
    <rPh sb="164" eb="166">
      <t>シュウソク</t>
    </rPh>
    <rPh sb="167" eb="168">
      <t>ム</t>
    </rPh>
    <rPh sb="177" eb="178">
      <t>アタイ</t>
    </rPh>
    <rPh sb="179" eb="181">
      <t>カイフク</t>
    </rPh>
    <rPh sb="184" eb="186">
      <t>テイド</t>
    </rPh>
    <rPh sb="186" eb="188">
      <t>ミコ</t>
    </rPh>
    <rPh sb="192" eb="194">
      <t>ケイエイ</t>
    </rPh>
    <rPh sb="195" eb="197">
      <t>カイゼン</t>
    </rPh>
    <rPh sb="202" eb="204">
      <t>ケントウ</t>
    </rPh>
    <rPh sb="205" eb="206">
      <t>スス</t>
    </rPh>
    <rPh sb="208" eb="21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</si>
</sst>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169.6</c:v>
                </c:pt>
                <c:pt idx="1">
                  <c:v>151</c:v>
                </c:pt>
                <c:pt idx="2">
                  <c:v>150.69999999999999</c:v>
                </c:pt>
                <c:pt idx="3">
                  <c:v>98.8</c:v>
                </c:pt>
                <c:pt idx="4">
                  <c:v>67.400000000000006</c:v>
                </c:pt>
              </c:numCache>
            </c:numRef>
          </c:val>
          <c:extLst>
            <c:ext xmlns:c16="http://schemas.microsoft.com/office/drawing/2014/chart" uri="{C3380CC4-5D6E-409C-BE32-E72D297353CC}">
              <c16:uniqueId val="{00000000-61DA-4C50-BE59-C218A0F70FB0}"/>
            </c:ext>
          </c:extLst>
        </c:ser>
        <c:dLbls>
          <c:showLegendKey val="0"/>
          <c:showVal val="0"/>
          <c:showCatName val="0"/>
          <c:showSerName val="0"/>
          <c:showPercent val="0"/>
          <c:showBubbleSize val="0"/>
        </c:dLbls>
        <c:gapWidth val="150"/>
        <c:axId val="329614840"/>
        <c:axId val="32961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121.8</c:v>
                </c:pt>
                <c:pt idx="4">
                  <c:v>100.6</c:v>
                </c:pt>
              </c:numCache>
            </c:numRef>
          </c:val>
          <c:smooth val="0"/>
          <c:extLst>
            <c:ext xmlns:c16="http://schemas.microsoft.com/office/drawing/2014/chart" uri="{C3380CC4-5D6E-409C-BE32-E72D297353CC}">
              <c16:uniqueId val="{00000001-61DA-4C50-BE59-C218A0F70FB0}"/>
            </c:ext>
          </c:extLst>
        </c:ser>
        <c:dLbls>
          <c:showLegendKey val="0"/>
          <c:showVal val="0"/>
          <c:showCatName val="0"/>
          <c:showSerName val="0"/>
          <c:showPercent val="0"/>
          <c:showBubbleSize val="0"/>
        </c:dLbls>
        <c:marker val="1"/>
        <c:smooth val="0"/>
        <c:axId val="329614840"/>
        <c:axId val="329616016"/>
      </c:lineChart>
      <c:catAx>
        <c:axId val="329614840"/>
        <c:scaling>
          <c:orientation val="minMax"/>
        </c:scaling>
        <c:delete val="1"/>
        <c:axPos val="b"/>
        <c:numFmt formatCode="General" sourceLinked="1"/>
        <c:majorTickMark val="none"/>
        <c:minorTickMark val="none"/>
        <c:tickLblPos val="none"/>
        <c:crossAx val="329616016"/>
        <c:crosses val="autoZero"/>
        <c:auto val="1"/>
        <c:lblAlgn val="ctr"/>
        <c:lblOffset val="100"/>
        <c:noMultiLvlLbl val="1"/>
      </c:catAx>
      <c:valAx>
        <c:axId val="329616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9614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FE1-40A0-9A24-3537C6B8CC46}"/>
            </c:ext>
          </c:extLst>
        </c:ser>
        <c:dLbls>
          <c:showLegendKey val="0"/>
          <c:showVal val="0"/>
          <c:showCatName val="0"/>
          <c:showSerName val="0"/>
          <c:showPercent val="0"/>
          <c:showBubbleSize val="0"/>
        </c:dLbls>
        <c:gapWidth val="150"/>
        <c:axId val="331326704"/>
        <c:axId val="331320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163.69999999999999</c:v>
                </c:pt>
                <c:pt idx="4">
                  <c:v>117.8</c:v>
                </c:pt>
              </c:numCache>
            </c:numRef>
          </c:val>
          <c:smooth val="0"/>
          <c:extLst>
            <c:ext xmlns:c16="http://schemas.microsoft.com/office/drawing/2014/chart" uri="{C3380CC4-5D6E-409C-BE32-E72D297353CC}">
              <c16:uniqueId val="{00000001-4FE1-40A0-9A24-3537C6B8CC46}"/>
            </c:ext>
          </c:extLst>
        </c:ser>
        <c:dLbls>
          <c:showLegendKey val="0"/>
          <c:showVal val="0"/>
          <c:showCatName val="0"/>
          <c:showSerName val="0"/>
          <c:showPercent val="0"/>
          <c:showBubbleSize val="0"/>
        </c:dLbls>
        <c:marker val="1"/>
        <c:smooth val="0"/>
        <c:axId val="331326704"/>
        <c:axId val="331320824"/>
      </c:lineChart>
      <c:catAx>
        <c:axId val="331326704"/>
        <c:scaling>
          <c:orientation val="minMax"/>
        </c:scaling>
        <c:delete val="1"/>
        <c:axPos val="b"/>
        <c:numFmt formatCode="General" sourceLinked="1"/>
        <c:majorTickMark val="none"/>
        <c:minorTickMark val="none"/>
        <c:tickLblPos val="none"/>
        <c:crossAx val="331320824"/>
        <c:crosses val="autoZero"/>
        <c:auto val="1"/>
        <c:lblAlgn val="ctr"/>
        <c:lblOffset val="100"/>
        <c:noMultiLvlLbl val="1"/>
      </c:catAx>
      <c:valAx>
        <c:axId val="331320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1326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2D1B-4F56-BD98-F740A321777E}"/>
            </c:ext>
          </c:extLst>
        </c:ser>
        <c:dLbls>
          <c:showLegendKey val="0"/>
          <c:showVal val="0"/>
          <c:showCatName val="0"/>
          <c:showSerName val="0"/>
          <c:showPercent val="0"/>
          <c:showBubbleSize val="0"/>
        </c:dLbls>
        <c:gapWidth val="150"/>
        <c:axId val="331319648"/>
        <c:axId val="331325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D1B-4F56-BD98-F740A321777E}"/>
            </c:ext>
          </c:extLst>
        </c:ser>
        <c:dLbls>
          <c:showLegendKey val="0"/>
          <c:showVal val="0"/>
          <c:showCatName val="0"/>
          <c:showSerName val="0"/>
          <c:showPercent val="0"/>
          <c:showBubbleSize val="0"/>
        </c:dLbls>
        <c:marker val="1"/>
        <c:smooth val="0"/>
        <c:axId val="331319648"/>
        <c:axId val="331325528"/>
      </c:lineChart>
      <c:catAx>
        <c:axId val="331319648"/>
        <c:scaling>
          <c:orientation val="minMax"/>
        </c:scaling>
        <c:delete val="1"/>
        <c:axPos val="b"/>
        <c:numFmt formatCode="General" sourceLinked="1"/>
        <c:majorTickMark val="none"/>
        <c:minorTickMark val="none"/>
        <c:tickLblPos val="none"/>
        <c:crossAx val="331325528"/>
        <c:crosses val="autoZero"/>
        <c:auto val="1"/>
        <c:lblAlgn val="ctr"/>
        <c:lblOffset val="100"/>
        <c:noMultiLvlLbl val="1"/>
      </c:catAx>
      <c:valAx>
        <c:axId val="331325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1319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FF7B-4E00-8D71-3C1BF8882A81}"/>
            </c:ext>
          </c:extLst>
        </c:ser>
        <c:dLbls>
          <c:showLegendKey val="0"/>
          <c:showVal val="0"/>
          <c:showCatName val="0"/>
          <c:showSerName val="0"/>
          <c:showPercent val="0"/>
          <c:showBubbleSize val="0"/>
        </c:dLbls>
        <c:gapWidth val="150"/>
        <c:axId val="331322784"/>
        <c:axId val="331324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F7B-4E00-8D71-3C1BF8882A81}"/>
            </c:ext>
          </c:extLst>
        </c:ser>
        <c:dLbls>
          <c:showLegendKey val="0"/>
          <c:showVal val="0"/>
          <c:showCatName val="0"/>
          <c:showSerName val="0"/>
          <c:showPercent val="0"/>
          <c:showBubbleSize val="0"/>
        </c:dLbls>
        <c:marker val="1"/>
        <c:smooth val="0"/>
        <c:axId val="331322784"/>
        <c:axId val="331324744"/>
      </c:lineChart>
      <c:catAx>
        <c:axId val="331322784"/>
        <c:scaling>
          <c:orientation val="minMax"/>
        </c:scaling>
        <c:delete val="1"/>
        <c:axPos val="b"/>
        <c:numFmt formatCode="General" sourceLinked="1"/>
        <c:majorTickMark val="none"/>
        <c:minorTickMark val="none"/>
        <c:tickLblPos val="none"/>
        <c:crossAx val="331324744"/>
        <c:crosses val="autoZero"/>
        <c:auto val="1"/>
        <c:lblAlgn val="ctr"/>
        <c:lblOffset val="100"/>
        <c:noMultiLvlLbl val="1"/>
      </c:catAx>
      <c:valAx>
        <c:axId val="331324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1322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F4B-45B3-85F0-868936D3BD23}"/>
            </c:ext>
          </c:extLst>
        </c:ser>
        <c:dLbls>
          <c:showLegendKey val="0"/>
          <c:showVal val="0"/>
          <c:showCatName val="0"/>
          <c:showSerName val="0"/>
          <c:showPercent val="0"/>
          <c:showBubbleSize val="0"/>
        </c:dLbls>
        <c:gapWidth val="150"/>
        <c:axId val="331325136"/>
        <c:axId val="331323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6.5</c:v>
                </c:pt>
                <c:pt idx="4">
                  <c:v>9.8000000000000007</c:v>
                </c:pt>
              </c:numCache>
            </c:numRef>
          </c:val>
          <c:smooth val="0"/>
          <c:extLst>
            <c:ext xmlns:c16="http://schemas.microsoft.com/office/drawing/2014/chart" uri="{C3380CC4-5D6E-409C-BE32-E72D297353CC}">
              <c16:uniqueId val="{00000001-AF4B-45B3-85F0-868936D3BD23}"/>
            </c:ext>
          </c:extLst>
        </c:ser>
        <c:dLbls>
          <c:showLegendKey val="0"/>
          <c:showVal val="0"/>
          <c:showCatName val="0"/>
          <c:showSerName val="0"/>
          <c:showPercent val="0"/>
          <c:showBubbleSize val="0"/>
        </c:dLbls>
        <c:marker val="1"/>
        <c:smooth val="0"/>
        <c:axId val="331325136"/>
        <c:axId val="331323176"/>
      </c:lineChart>
      <c:catAx>
        <c:axId val="331325136"/>
        <c:scaling>
          <c:orientation val="minMax"/>
        </c:scaling>
        <c:delete val="1"/>
        <c:axPos val="b"/>
        <c:numFmt formatCode="General" sourceLinked="1"/>
        <c:majorTickMark val="none"/>
        <c:minorTickMark val="none"/>
        <c:tickLblPos val="none"/>
        <c:crossAx val="331323176"/>
        <c:crosses val="autoZero"/>
        <c:auto val="1"/>
        <c:lblAlgn val="ctr"/>
        <c:lblOffset val="100"/>
        <c:noMultiLvlLbl val="1"/>
      </c:catAx>
      <c:valAx>
        <c:axId val="331323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132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EF1-4628-88CF-8FDB448E80F5}"/>
            </c:ext>
          </c:extLst>
        </c:ser>
        <c:dLbls>
          <c:showLegendKey val="0"/>
          <c:showVal val="0"/>
          <c:showCatName val="0"/>
          <c:showSerName val="0"/>
          <c:showPercent val="0"/>
          <c:showBubbleSize val="0"/>
        </c:dLbls>
        <c:gapWidth val="150"/>
        <c:axId val="331322392"/>
        <c:axId val="33132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37</c:v>
                </c:pt>
                <c:pt idx="4">
                  <c:v>9617</c:v>
                </c:pt>
              </c:numCache>
            </c:numRef>
          </c:val>
          <c:smooth val="0"/>
          <c:extLst>
            <c:ext xmlns:c16="http://schemas.microsoft.com/office/drawing/2014/chart" uri="{C3380CC4-5D6E-409C-BE32-E72D297353CC}">
              <c16:uniqueId val="{00000001-DEF1-4628-88CF-8FDB448E80F5}"/>
            </c:ext>
          </c:extLst>
        </c:ser>
        <c:dLbls>
          <c:showLegendKey val="0"/>
          <c:showVal val="0"/>
          <c:showCatName val="0"/>
          <c:showSerName val="0"/>
          <c:showPercent val="0"/>
          <c:showBubbleSize val="0"/>
        </c:dLbls>
        <c:marker val="1"/>
        <c:smooth val="0"/>
        <c:axId val="331322392"/>
        <c:axId val="331321216"/>
      </c:lineChart>
      <c:catAx>
        <c:axId val="331322392"/>
        <c:scaling>
          <c:orientation val="minMax"/>
        </c:scaling>
        <c:delete val="1"/>
        <c:axPos val="b"/>
        <c:numFmt formatCode="General" sourceLinked="1"/>
        <c:majorTickMark val="none"/>
        <c:minorTickMark val="none"/>
        <c:tickLblPos val="none"/>
        <c:crossAx val="331321216"/>
        <c:crosses val="autoZero"/>
        <c:auto val="1"/>
        <c:lblAlgn val="ctr"/>
        <c:lblOffset val="100"/>
        <c:noMultiLvlLbl val="1"/>
      </c:catAx>
      <c:valAx>
        <c:axId val="331321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1322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299.3</c:v>
                </c:pt>
                <c:pt idx="1">
                  <c:v>278</c:v>
                </c:pt>
                <c:pt idx="2">
                  <c:v>260.7</c:v>
                </c:pt>
                <c:pt idx="3">
                  <c:v>271.10000000000002</c:v>
                </c:pt>
                <c:pt idx="4">
                  <c:v>96.9</c:v>
                </c:pt>
              </c:numCache>
            </c:numRef>
          </c:val>
          <c:extLst>
            <c:ext xmlns:c16="http://schemas.microsoft.com/office/drawing/2014/chart" uri="{C3380CC4-5D6E-409C-BE32-E72D297353CC}">
              <c16:uniqueId val="{00000000-1E2D-48AE-BDC5-1B75D4EB98B7}"/>
            </c:ext>
          </c:extLst>
        </c:ser>
        <c:dLbls>
          <c:showLegendKey val="0"/>
          <c:showVal val="0"/>
          <c:showCatName val="0"/>
          <c:showSerName val="0"/>
          <c:showPercent val="0"/>
          <c:showBubbleSize val="0"/>
        </c:dLbls>
        <c:gapWidth val="150"/>
        <c:axId val="331319256"/>
        <c:axId val="33132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184.2</c:v>
                </c:pt>
                <c:pt idx="4">
                  <c:v>153.80000000000001</c:v>
                </c:pt>
              </c:numCache>
            </c:numRef>
          </c:val>
          <c:smooth val="0"/>
          <c:extLst>
            <c:ext xmlns:c16="http://schemas.microsoft.com/office/drawing/2014/chart" uri="{C3380CC4-5D6E-409C-BE32-E72D297353CC}">
              <c16:uniqueId val="{00000001-1E2D-48AE-BDC5-1B75D4EB98B7}"/>
            </c:ext>
          </c:extLst>
        </c:ser>
        <c:dLbls>
          <c:showLegendKey val="0"/>
          <c:showVal val="0"/>
          <c:showCatName val="0"/>
          <c:showSerName val="0"/>
          <c:showPercent val="0"/>
          <c:showBubbleSize val="0"/>
        </c:dLbls>
        <c:marker val="1"/>
        <c:smooth val="0"/>
        <c:axId val="331319256"/>
        <c:axId val="331322000"/>
      </c:lineChart>
      <c:catAx>
        <c:axId val="331319256"/>
        <c:scaling>
          <c:orientation val="minMax"/>
        </c:scaling>
        <c:delete val="1"/>
        <c:axPos val="b"/>
        <c:numFmt formatCode="General" sourceLinked="1"/>
        <c:majorTickMark val="none"/>
        <c:minorTickMark val="none"/>
        <c:tickLblPos val="none"/>
        <c:crossAx val="331322000"/>
        <c:crosses val="autoZero"/>
        <c:auto val="1"/>
        <c:lblAlgn val="ctr"/>
        <c:lblOffset val="100"/>
        <c:noMultiLvlLbl val="1"/>
      </c:catAx>
      <c:valAx>
        <c:axId val="331322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1319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45</c:v>
                </c:pt>
                <c:pt idx="1">
                  <c:v>37.6</c:v>
                </c:pt>
                <c:pt idx="2">
                  <c:v>37.200000000000003</c:v>
                </c:pt>
                <c:pt idx="3">
                  <c:v>2.2999999999999998</c:v>
                </c:pt>
                <c:pt idx="4">
                  <c:v>-102.4</c:v>
                </c:pt>
              </c:numCache>
            </c:numRef>
          </c:val>
          <c:extLst>
            <c:ext xmlns:c16="http://schemas.microsoft.com/office/drawing/2014/chart" uri="{C3380CC4-5D6E-409C-BE32-E72D297353CC}">
              <c16:uniqueId val="{00000000-4980-40D1-9624-AC55AA1ACF81}"/>
            </c:ext>
          </c:extLst>
        </c:ser>
        <c:dLbls>
          <c:showLegendKey val="0"/>
          <c:showVal val="0"/>
          <c:showCatName val="0"/>
          <c:showSerName val="0"/>
          <c:showPercent val="0"/>
          <c:showBubbleSize val="0"/>
        </c:dLbls>
        <c:gapWidth val="150"/>
        <c:axId val="331324352"/>
        <c:axId val="332322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2.2000000000000002</c:v>
                </c:pt>
                <c:pt idx="4">
                  <c:v>-74.8</c:v>
                </c:pt>
              </c:numCache>
            </c:numRef>
          </c:val>
          <c:smooth val="0"/>
          <c:extLst>
            <c:ext xmlns:c16="http://schemas.microsoft.com/office/drawing/2014/chart" uri="{C3380CC4-5D6E-409C-BE32-E72D297353CC}">
              <c16:uniqueId val="{00000001-4980-40D1-9624-AC55AA1ACF81}"/>
            </c:ext>
          </c:extLst>
        </c:ser>
        <c:dLbls>
          <c:showLegendKey val="0"/>
          <c:showVal val="0"/>
          <c:showCatName val="0"/>
          <c:showSerName val="0"/>
          <c:showPercent val="0"/>
          <c:showBubbleSize val="0"/>
        </c:dLbls>
        <c:marker val="1"/>
        <c:smooth val="0"/>
        <c:axId val="331324352"/>
        <c:axId val="332322680"/>
      </c:lineChart>
      <c:catAx>
        <c:axId val="331324352"/>
        <c:scaling>
          <c:orientation val="minMax"/>
        </c:scaling>
        <c:delete val="1"/>
        <c:axPos val="b"/>
        <c:numFmt formatCode="General" sourceLinked="1"/>
        <c:majorTickMark val="none"/>
        <c:minorTickMark val="none"/>
        <c:tickLblPos val="none"/>
        <c:crossAx val="332322680"/>
        <c:crosses val="autoZero"/>
        <c:auto val="1"/>
        <c:lblAlgn val="ctr"/>
        <c:lblOffset val="100"/>
        <c:noMultiLvlLbl val="1"/>
      </c:catAx>
      <c:valAx>
        <c:axId val="332322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1324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21492</c:v>
                </c:pt>
                <c:pt idx="1">
                  <c:v>16642</c:v>
                </c:pt>
                <c:pt idx="2">
                  <c:v>15230</c:v>
                </c:pt>
                <c:pt idx="3">
                  <c:v>-506</c:v>
                </c:pt>
                <c:pt idx="4">
                  <c:v>-11308</c:v>
                </c:pt>
              </c:numCache>
            </c:numRef>
          </c:val>
          <c:extLst>
            <c:ext xmlns:c16="http://schemas.microsoft.com/office/drawing/2014/chart" uri="{C3380CC4-5D6E-409C-BE32-E72D297353CC}">
              <c16:uniqueId val="{00000000-3AC8-4548-B4C5-2DF8824D5793}"/>
            </c:ext>
          </c:extLst>
        </c:ser>
        <c:dLbls>
          <c:showLegendKey val="0"/>
          <c:showVal val="0"/>
          <c:showCatName val="0"/>
          <c:showSerName val="0"/>
          <c:showPercent val="0"/>
          <c:showBubbleSize val="0"/>
        </c:dLbls>
        <c:gapWidth val="150"/>
        <c:axId val="332324640"/>
        <c:axId val="33232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16100</c:v>
                </c:pt>
                <c:pt idx="4">
                  <c:v>4993</c:v>
                </c:pt>
              </c:numCache>
            </c:numRef>
          </c:val>
          <c:smooth val="0"/>
          <c:extLst>
            <c:ext xmlns:c16="http://schemas.microsoft.com/office/drawing/2014/chart" uri="{C3380CC4-5D6E-409C-BE32-E72D297353CC}">
              <c16:uniqueId val="{00000001-3AC8-4548-B4C5-2DF8824D5793}"/>
            </c:ext>
          </c:extLst>
        </c:ser>
        <c:dLbls>
          <c:showLegendKey val="0"/>
          <c:showVal val="0"/>
          <c:showCatName val="0"/>
          <c:showSerName val="0"/>
          <c:showPercent val="0"/>
          <c:showBubbleSize val="0"/>
        </c:dLbls>
        <c:marker val="1"/>
        <c:smooth val="0"/>
        <c:axId val="332324640"/>
        <c:axId val="332325424"/>
      </c:lineChart>
      <c:catAx>
        <c:axId val="332324640"/>
        <c:scaling>
          <c:orientation val="minMax"/>
        </c:scaling>
        <c:delete val="1"/>
        <c:axPos val="b"/>
        <c:numFmt formatCode="General" sourceLinked="1"/>
        <c:majorTickMark val="none"/>
        <c:minorTickMark val="none"/>
        <c:tickLblPos val="none"/>
        <c:crossAx val="332325424"/>
        <c:crosses val="autoZero"/>
        <c:auto val="1"/>
        <c:lblAlgn val="ctr"/>
        <c:lblOffset val="100"/>
        <c:noMultiLvlLbl val="1"/>
      </c:catAx>
      <c:valAx>
        <c:axId val="332325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2324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4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愛知県豊橋市　豊橋市駅前大通公共駐車場（第一）</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4771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51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128</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7"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7"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140</v>
      </c>
      <c r="NE15" s="112"/>
      <c r="NF15" s="112"/>
      <c r="NG15" s="112"/>
      <c r="NH15" s="112"/>
      <c r="NI15" s="112"/>
      <c r="NJ15" s="112"/>
      <c r="NK15" s="112"/>
      <c r="NL15" s="112"/>
      <c r="NM15" s="112"/>
      <c r="NN15" s="112"/>
      <c r="NO15" s="112"/>
      <c r="NP15" s="112"/>
      <c r="NQ15" s="112"/>
      <c r="NR15" s="113"/>
    </row>
    <row r="16" spans="1:382" ht="13.7"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7"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7"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7"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7"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7"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7"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7"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7"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7"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7"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7"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7"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7"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7"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7" customHeight="1" x14ac:dyDescent="0.15">
      <c r="A31" s="2"/>
      <c r="B31" s="22"/>
      <c r="C31" s="4"/>
      <c r="D31" s="4"/>
      <c r="E31" s="4"/>
      <c r="F31" s="4"/>
      <c r="I31" s="28"/>
      <c r="J31" s="115" t="s">
        <v>27</v>
      </c>
      <c r="K31" s="116"/>
      <c r="L31" s="116"/>
      <c r="M31" s="116"/>
      <c r="N31" s="116"/>
      <c r="O31" s="116"/>
      <c r="P31" s="116"/>
      <c r="Q31" s="116"/>
      <c r="R31" s="116"/>
      <c r="S31" s="116"/>
      <c r="T31" s="117"/>
      <c r="U31" s="118">
        <f>データ!Y7</f>
        <v>169.6</v>
      </c>
      <c r="V31" s="118"/>
      <c r="W31" s="118"/>
      <c r="X31" s="118"/>
      <c r="Y31" s="118"/>
      <c r="Z31" s="118"/>
      <c r="AA31" s="118"/>
      <c r="AB31" s="118"/>
      <c r="AC31" s="118"/>
      <c r="AD31" s="118"/>
      <c r="AE31" s="118"/>
      <c r="AF31" s="118"/>
      <c r="AG31" s="118"/>
      <c r="AH31" s="118"/>
      <c r="AI31" s="118"/>
      <c r="AJ31" s="118"/>
      <c r="AK31" s="118"/>
      <c r="AL31" s="118"/>
      <c r="AM31" s="118"/>
      <c r="AN31" s="118">
        <f>データ!Z7</f>
        <v>151</v>
      </c>
      <c r="AO31" s="118"/>
      <c r="AP31" s="118"/>
      <c r="AQ31" s="118"/>
      <c r="AR31" s="118"/>
      <c r="AS31" s="118"/>
      <c r="AT31" s="118"/>
      <c r="AU31" s="118"/>
      <c r="AV31" s="118"/>
      <c r="AW31" s="118"/>
      <c r="AX31" s="118"/>
      <c r="AY31" s="118"/>
      <c r="AZ31" s="118"/>
      <c r="BA31" s="118"/>
      <c r="BB31" s="118"/>
      <c r="BC31" s="118"/>
      <c r="BD31" s="118"/>
      <c r="BE31" s="118"/>
      <c r="BF31" s="118"/>
      <c r="BG31" s="118">
        <f>データ!AA7</f>
        <v>150.69999999999999</v>
      </c>
      <c r="BH31" s="118"/>
      <c r="BI31" s="118"/>
      <c r="BJ31" s="118"/>
      <c r="BK31" s="118"/>
      <c r="BL31" s="118"/>
      <c r="BM31" s="118"/>
      <c r="BN31" s="118"/>
      <c r="BO31" s="118"/>
      <c r="BP31" s="118"/>
      <c r="BQ31" s="118"/>
      <c r="BR31" s="118"/>
      <c r="BS31" s="118"/>
      <c r="BT31" s="118"/>
      <c r="BU31" s="118"/>
      <c r="BV31" s="118"/>
      <c r="BW31" s="118"/>
      <c r="BX31" s="118"/>
      <c r="BY31" s="118"/>
      <c r="BZ31" s="118">
        <f>データ!AB7</f>
        <v>98.8</v>
      </c>
      <c r="CA31" s="118"/>
      <c r="CB31" s="118"/>
      <c r="CC31" s="118"/>
      <c r="CD31" s="118"/>
      <c r="CE31" s="118"/>
      <c r="CF31" s="118"/>
      <c r="CG31" s="118"/>
      <c r="CH31" s="118"/>
      <c r="CI31" s="118"/>
      <c r="CJ31" s="118"/>
      <c r="CK31" s="118"/>
      <c r="CL31" s="118"/>
      <c r="CM31" s="118"/>
      <c r="CN31" s="118"/>
      <c r="CO31" s="118"/>
      <c r="CP31" s="118"/>
      <c r="CQ31" s="118"/>
      <c r="CR31" s="118"/>
      <c r="CS31" s="118">
        <f>データ!AC7</f>
        <v>67.400000000000006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299.3</v>
      </c>
      <c r="JD31" s="120"/>
      <c r="JE31" s="120"/>
      <c r="JF31" s="120"/>
      <c r="JG31" s="120"/>
      <c r="JH31" s="120"/>
      <c r="JI31" s="120"/>
      <c r="JJ31" s="120"/>
      <c r="JK31" s="120"/>
      <c r="JL31" s="120"/>
      <c r="JM31" s="120"/>
      <c r="JN31" s="120"/>
      <c r="JO31" s="120"/>
      <c r="JP31" s="120"/>
      <c r="JQ31" s="120"/>
      <c r="JR31" s="120"/>
      <c r="JS31" s="120"/>
      <c r="JT31" s="120"/>
      <c r="JU31" s="121"/>
      <c r="JV31" s="119">
        <f>データ!DL7</f>
        <v>278</v>
      </c>
      <c r="JW31" s="120"/>
      <c r="JX31" s="120"/>
      <c r="JY31" s="120"/>
      <c r="JZ31" s="120"/>
      <c r="KA31" s="120"/>
      <c r="KB31" s="120"/>
      <c r="KC31" s="120"/>
      <c r="KD31" s="120"/>
      <c r="KE31" s="120"/>
      <c r="KF31" s="120"/>
      <c r="KG31" s="120"/>
      <c r="KH31" s="120"/>
      <c r="KI31" s="120"/>
      <c r="KJ31" s="120"/>
      <c r="KK31" s="120"/>
      <c r="KL31" s="120"/>
      <c r="KM31" s="120"/>
      <c r="KN31" s="121"/>
      <c r="KO31" s="119">
        <f>データ!DM7</f>
        <v>260.7</v>
      </c>
      <c r="KP31" s="120"/>
      <c r="KQ31" s="120"/>
      <c r="KR31" s="120"/>
      <c r="KS31" s="120"/>
      <c r="KT31" s="120"/>
      <c r="KU31" s="120"/>
      <c r="KV31" s="120"/>
      <c r="KW31" s="120"/>
      <c r="KX31" s="120"/>
      <c r="KY31" s="120"/>
      <c r="KZ31" s="120"/>
      <c r="LA31" s="120"/>
      <c r="LB31" s="120"/>
      <c r="LC31" s="120"/>
      <c r="LD31" s="120"/>
      <c r="LE31" s="120"/>
      <c r="LF31" s="120"/>
      <c r="LG31" s="121"/>
      <c r="LH31" s="119">
        <f>データ!DN7</f>
        <v>271.10000000000002</v>
      </c>
      <c r="LI31" s="120"/>
      <c r="LJ31" s="120"/>
      <c r="LK31" s="120"/>
      <c r="LL31" s="120"/>
      <c r="LM31" s="120"/>
      <c r="LN31" s="120"/>
      <c r="LO31" s="120"/>
      <c r="LP31" s="120"/>
      <c r="LQ31" s="120"/>
      <c r="LR31" s="120"/>
      <c r="LS31" s="120"/>
      <c r="LT31" s="120"/>
      <c r="LU31" s="120"/>
      <c r="LV31" s="120"/>
      <c r="LW31" s="120"/>
      <c r="LX31" s="120"/>
      <c r="LY31" s="120"/>
      <c r="LZ31" s="121"/>
      <c r="MA31" s="119">
        <f>データ!DO7</f>
        <v>96.9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7"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206.5</v>
      </c>
      <c r="V32" s="118"/>
      <c r="W32" s="118"/>
      <c r="X32" s="118"/>
      <c r="Y32" s="118"/>
      <c r="Z32" s="118"/>
      <c r="AA32" s="118"/>
      <c r="AB32" s="118"/>
      <c r="AC32" s="118"/>
      <c r="AD32" s="118"/>
      <c r="AE32" s="118"/>
      <c r="AF32" s="118"/>
      <c r="AG32" s="118"/>
      <c r="AH32" s="118"/>
      <c r="AI32" s="118"/>
      <c r="AJ32" s="118"/>
      <c r="AK32" s="118"/>
      <c r="AL32" s="118"/>
      <c r="AM32" s="118"/>
      <c r="AN32" s="118">
        <f>データ!AE7</f>
        <v>124.4</v>
      </c>
      <c r="AO32" s="118"/>
      <c r="AP32" s="118"/>
      <c r="AQ32" s="118"/>
      <c r="AR32" s="118"/>
      <c r="AS32" s="118"/>
      <c r="AT32" s="118"/>
      <c r="AU32" s="118"/>
      <c r="AV32" s="118"/>
      <c r="AW32" s="118"/>
      <c r="AX32" s="118"/>
      <c r="AY32" s="118"/>
      <c r="AZ32" s="118"/>
      <c r="BA32" s="118"/>
      <c r="BB32" s="118"/>
      <c r="BC32" s="118"/>
      <c r="BD32" s="118"/>
      <c r="BE32" s="118"/>
      <c r="BF32" s="118"/>
      <c r="BG32" s="118">
        <f>データ!AF7</f>
        <v>126.3</v>
      </c>
      <c r="BH32" s="118"/>
      <c r="BI32" s="118"/>
      <c r="BJ32" s="118"/>
      <c r="BK32" s="118"/>
      <c r="BL32" s="118"/>
      <c r="BM32" s="118"/>
      <c r="BN32" s="118"/>
      <c r="BO32" s="118"/>
      <c r="BP32" s="118"/>
      <c r="BQ32" s="118"/>
      <c r="BR32" s="118"/>
      <c r="BS32" s="118"/>
      <c r="BT32" s="118"/>
      <c r="BU32" s="118"/>
      <c r="BV32" s="118"/>
      <c r="BW32" s="118"/>
      <c r="BX32" s="118"/>
      <c r="BY32" s="118"/>
      <c r="BZ32" s="118">
        <f>データ!AG7</f>
        <v>121.8</v>
      </c>
      <c r="CA32" s="118"/>
      <c r="CB32" s="118"/>
      <c r="CC32" s="118"/>
      <c r="CD32" s="118"/>
      <c r="CE32" s="118"/>
      <c r="CF32" s="118"/>
      <c r="CG32" s="118"/>
      <c r="CH32" s="118"/>
      <c r="CI32" s="118"/>
      <c r="CJ32" s="118"/>
      <c r="CK32" s="118"/>
      <c r="CL32" s="118"/>
      <c r="CM32" s="118"/>
      <c r="CN32" s="118"/>
      <c r="CO32" s="118"/>
      <c r="CP32" s="118"/>
      <c r="CQ32" s="118"/>
      <c r="CR32" s="118"/>
      <c r="CS32" s="118">
        <f>データ!AH7</f>
        <v>100.6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17.100000000000001</v>
      </c>
      <c r="EM32" s="118"/>
      <c r="EN32" s="118"/>
      <c r="EO32" s="118"/>
      <c r="EP32" s="118"/>
      <c r="EQ32" s="118"/>
      <c r="ER32" s="118"/>
      <c r="ES32" s="118"/>
      <c r="ET32" s="118"/>
      <c r="EU32" s="118"/>
      <c r="EV32" s="118"/>
      <c r="EW32" s="118"/>
      <c r="EX32" s="118"/>
      <c r="EY32" s="118"/>
      <c r="EZ32" s="118"/>
      <c r="FA32" s="118"/>
      <c r="FB32" s="118"/>
      <c r="FC32" s="118"/>
      <c r="FD32" s="118"/>
      <c r="FE32" s="118">
        <f>データ!AP7</f>
        <v>16.899999999999999</v>
      </c>
      <c r="FF32" s="118"/>
      <c r="FG32" s="118"/>
      <c r="FH32" s="118"/>
      <c r="FI32" s="118"/>
      <c r="FJ32" s="118"/>
      <c r="FK32" s="118"/>
      <c r="FL32" s="118"/>
      <c r="FM32" s="118"/>
      <c r="FN32" s="118"/>
      <c r="FO32" s="118"/>
      <c r="FP32" s="118"/>
      <c r="FQ32" s="118"/>
      <c r="FR32" s="118"/>
      <c r="FS32" s="118"/>
      <c r="FT32" s="118"/>
      <c r="FU32" s="118"/>
      <c r="FV32" s="118"/>
      <c r="FW32" s="118"/>
      <c r="FX32" s="118">
        <f>データ!AQ7</f>
        <v>12.1</v>
      </c>
      <c r="FY32" s="118"/>
      <c r="FZ32" s="118"/>
      <c r="GA32" s="118"/>
      <c r="GB32" s="118"/>
      <c r="GC32" s="118"/>
      <c r="GD32" s="118"/>
      <c r="GE32" s="118"/>
      <c r="GF32" s="118"/>
      <c r="GG32" s="118"/>
      <c r="GH32" s="118"/>
      <c r="GI32" s="118"/>
      <c r="GJ32" s="118"/>
      <c r="GK32" s="118"/>
      <c r="GL32" s="118"/>
      <c r="GM32" s="118"/>
      <c r="GN32" s="118"/>
      <c r="GO32" s="118"/>
      <c r="GP32" s="118"/>
      <c r="GQ32" s="118">
        <f>データ!AR7</f>
        <v>6.5</v>
      </c>
      <c r="GR32" s="118"/>
      <c r="GS32" s="118"/>
      <c r="GT32" s="118"/>
      <c r="GU32" s="118"/>
      <c r="GV32" s="118"/>
      <c r="GW32" s="118"/>
      <c r="GX32" s="118"/>
      <c r="GY32" s="118"/>
      <c r="GZ32" s="118"/>
      <c r="HA32" s="118"/>
      <c r="HB32" s="118"/>
      <c r="HC32" s="118"/>
      <c r="HD32" s="118"/>
      <c r="HE32" s="118"/>
      <c r="HF32" s="118"/>
      <c r="HG32" s="118"/>
      <c r="HH32" s="118"/>
      <c r="HI32" s="118"/>
      <c r="HJ32" s="118">
        <f>データ!AS7</f>
        <v>9.8000000000000007</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184.7</v>
      </c>
      <c r="JD32" s="120"/>
      <c r="JE32" s="120"/>
      <c r="JF32" s="120"/>
      <c r="JG32" s="120"/>
      <c r="JH32" s="120"/>
      <c r="JI32" s="120"/>
      <c r="JJ32" s="120"/>
      <c r="JK32" s="120"/>
      <c r="JL32" s="120"/>
      <c r="JM32" s="120"/>
      <c r="JN32" s="120"/>
      <c r="JO32" s="120"/>
      <c r="JP32" s="120"/>
      <c r="JQ32" s="120"/>
      <c r="JR32" s="120"/>
      <c r="JS32" s="120"/>
      <c r="JT32" s="120"/>
      <c r="JU32" s="121"/>
      <c r="JV32" s="119">
        <f>データ!DQ7</f>
        <v>184.1</v>
      </c>
      <c r="JW32" s="120"/>
      <c r="JX32" s="120"/>
      <c r="JY32" s="120"/>
      <c r="JZ32" s="120"/>
      <c r="KA32" s="120"/>
      <c r="KB32" s="120"/>
      <c r="KC32" s="120"/>
      <c r="KD32" s="120"/>
      <c r="KE32" s="120"/>
      <c r="KF32" s="120"/>
      <c r="KG32" s="120"/>
      <c r="KH32" s="120"/>
      <c r="KI32" s="120"/>
      <c r="KJ32" s="120"/>
      <c r="KK32" s="120"/>
      <c r="KL32" s="120"/>
      <c r="KM32" s="120"/>
      <c r="KN32" s="121"/>
      <c r="KO32" s="119">
        <f>データ!DR7</f>
        <v>188.2</v>
      </c>
      <c r="KP32" s="120"/>
      <c r="KQ32" s="120"/>
      <c r="KR32" s="120"/>
      <c r="KS32" s="120"/>
      <c r="KT32" s="120"/>
      <c r="KU32" s="120"/>
      <c r="KV32" s="120"/>
      <c r="KW32" s="120"/>
      <c r="KX32" s="120"/>
      <c r="KY32" s="120"/>
      <c r="KZ32" s="120"/>
      <c r="LA32" s="120"/>
      <c r="LB32" s="120"/>
      <c r="LC32" s="120"/>
      <c r="LD32" s="120"/>
      <c r="LE32" s="120"/>
      <c r="LF32" s="120"/>
      <c r="LG32" s="121"/>
      <c r="LH32" s="119">
        <f>データ!DS7</f>
        <v>184.2</v>
      </c>
      <c r="LI32" s="120"/>
      <c r="LJ32" s="120"/>
      <c r="LK32" s="120"/>
      <c r="LL32" s="120"/>
      <c r="LM32" s="120"/>
      <c r="LN32" s="120"/>
      <c r="LO32" s="120"/>
      <c r="LP32" s="120"/>
      <c r="LQ32" s="120"/>
      <c r="LR32" s="120"/>
      <c r="LS32" s="120"/>
      <c r="LT32" s="120"/>
      <c r="LU32" s="120"/>
      <c r="LV32" s="120"/>
      <c r="LW32" s="120"/>
      <c r="LX32" s="120"/>
      <c r="LY32" s="120"/>
      <c r="LZ32" s="121"/>
      <c r="MA32" s="119">
        <f>データ!DT7</f>
        <v>153.80000000000001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137</v>
      </c>
      <c r="NE32" s="112"/>
      <c r="NF32" s="112"/>
      <c r="NG32" s="112"/>
      <c r="NH32" s="112"/>
      <c r="NI32" s="112"/>
      <c r="NJ32" s="112"/>
      <c r="NK32" s="112"/>
      <c r="NL32" s="112"/>
      <c r="NM32" s="112"/>
      <c r="NN32" s="112"/>
      <c r="NO32" s="112"/>
      <c r="NP32" s="112"/>
      <c r="NQ32" s="112"/>
      <c r="NR32" s="113"/>
    </row>
    <row r="33" spans="1:382" ht="13.7"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7"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7"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7"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7"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7"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7"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7"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7"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7"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7"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7"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7"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7"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7"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7"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7"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138</v>
      </c>
      <c r="NE49" s="112"/>
      <c r="NF49" s="112"/>
      <c r="NG49" s="112"/>
      <c r="NH49" s="112"/>
      <c r="NI49" s="112"/>
      <c r="NJ49" s="112"/>
      <c r="NK49" s="112"/>
      <c r="NL49" s="112"/>
      <c r="NM49" s="112"/>
      <c r="NN49" s="112"/>
      <c r="NO49" s="112"/>
      <c r="NP49" s="112"/>
      <c r="NQ49" s="112"/>
      <c r="NR49" s="113"/>
    </row>
    <row r="50" spans="1:382" ht="13.7"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7"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7" customHeight="1" x14ac:dyDescent="0.15">
      <c r="A52" s="2"/>
      <c r="B52" s="22"/>
      <c r="C52" s="4"/>
      <c r="D52" s="4"/>
      <c r="E52" s="4"/>
      <c r="F52" s="4"/>
      <c r="G52" s="34"/>
      <c r="H52" s="34"/>
      <c r="I52" s="28"/>
      <c r="J52" s="115" t="s">
        <v>27</v>
      </c>
      <c r="K52" s="116"/>
      <c r="L52" s="116"/>
      <c r="M52" s="116"/>
      <c r="N52" s="116"/>
      <c r="O52" s="116"/>
      <c r="P52" s="116"/>
      <c r="Q52" s="116"/>
      <c r="R52" s="116"/>
      <c r="S52" s="116"/>
      <c r="T52" s="117"/>
      <c r="U52" s="122">
        <f>データ!AU7</f>
        <v>0</v>
      </c>
      <c r="V52" s="122"/>
      <c r="W52" s="122"/>
      <c r="X52" s="122"/>
      <c r="Y52" s="122"/>
      <c r="Z52" s="122"/>
      <c r="AA52" s="122"/>
      <c r="AB52" s="122"/>
      <c r="AC52" s="122"/>
      <c r="AD52" s="122"/>
      <c r="AE52" s="122"/>
      <c r="AF52" s="122"/>
      <c r="AG52" s="122"/>
      <c r="AH52" s="122"/>
      <c r="AI52" s="122"/>
      <c r="AJ52" s="122"/>
      <c r="AK52" s="122"/>
      <c r="AL52" s="122"/>
      <c r="AM52" s="122"/>
      <c r="AN52" s="122">
        <f>データ!AV7</f>
        <v>0</v>
      </c>
      <c r="AO52" s="122"/>
      <c r="AP52" s="122"/>
      <c r="AQ52" s="122"/>
      <c r="AR52" s="122"/>
      <c r="AS52" s="122"/>
      <c r="AT52" s="122"/>
      <c r="AU52" s="122"/>
      <c r="AV52" s="122"/>
      <c r="AW52" s="122"/>
      <c r="AX52" s="122"/>
      <c r="AY52" s="122"/>
      <c r="AZ52" s="122"/>
      <c r="BA52" s="122"/>
      <c r="BB52" s="122"/>
      <c r="BC52" s="122"/>
      <c r="BD52" s="122"/>
      <c r="BE52" s="122"/>
      <c r="BF52" s="122"/>
      <c r="BG52" s="122">
        <f>データ!AW7</f>
        <v>0</v>
      </c>
      <c r="BH52" s="122"/>
      <c r="BI52" s="122"/>
      <c r="BJ52" s="122"/>
      <c r="BK52" s="122"/>
      <c r="BL52" s="122"/>
      <c r="BM52" s="122"/>
      <c r="BN52" s="122"/>
      <c r="BO52" s="122"/>
      <c r="BP52" s="122"/>
      <c r="BQ52" s="122"/>
      <c r="BR52" s="122"/>
      <c r="BS52" s="122"/>
      <c r="BT52" s="122"/>
      <c r="BU52" s="122"/>
      <c r="BV52" s="122"/>
      <c r="BW52" s="122"/>
      <c r="BX52" s="122"/>
      <c r="BY52" s="122"/>
      <c r="BZ52" s="122">
        <f>データ!AX7</f>
        <v>0</v>
      </c>
      <c r="CA52" s="122"/>
      <c r="CB52" s="122"/>
      <c r="CC52" s="122"/>
      <c r="CD52" s="122"/>
      <c r="CE52" s="122"/>
      <c r="CF52" s="122"/>
      <c r="CG52" s="122"/>
      <c r="CH52" s="122"/>
      <c r="CI52" s="122"/>
      <c r="CJ52" s="122"/>
      <c r="CK52" s="122"/>
      <c r="CL52" s="122"/>
      <c r="CM52" s="122"/>
      <c r="CN52" s="122"/>
      <c r="CO52" s="122"/>
      <c r="CP52" s="122"/>
      <c r="CQ52" s="122"/>
      <c r="CR52" s="122"/>
      <c r="CS52" s="122">
        <f>データ!AY7</f>
        <v>0</v>
      </c>
      <c r="CT52" s="122"/>
      <c r="CU52" s="122"/>
      <c r="CV52" s="122"/>
      <c r="CW52" s="122"/>
      <c r="CX52" s="122"/>
      <c r="CY52" s="122"/>
      <c r="CZ52" s="122"/>
      <c r="DA52" s="122"/>
      <c r="DB52" s="122"/>
      <c r="DC52" s="122"/>
      <c r="DD52" s="122"/>
      <c r="DE52" s="122"/>
      <c r="DF52" s="122"/>
      <c r="DG52" s="122"/>
      <c r="DH52" s="122"/>
      <c r="DI52" s="122"/>
      <c r="DJ52" s="122"/>
      <c r="DK52" s="122"/>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45</v>
      </c>
      <c r="EM52" s="118"/>
      <c r="EN52" s="118"/>
      <c r="EO52" s="118"/>
      <c r="EP52" s="118"/>
      <c r="EQ52" s="118"/>
      <c r="ER52" s="118"/>
      <c r="ES52" s="118"/>
      <c r="ET52" s="118"/>
      <c r="EU52" s="118"/>
      <c r="EV52" s="118"/>
      <c r="EW52" s="118"/>
      <c r="EX52" s="118"/>
      <c r="EY52" s="118"/>
      <c r="EZ52" s="118"/>
      <c r="FA52" s="118"/>
      <c r="FB52" s="118"/>
      <c r="FC52" s="118"/>
      <c r="FD52" s="118"/>
      <c r="FE52" s="118">
        <f>データ!BG7</f>
        <v>37.6</v>
      </c>
      <c r="FF52" s="118"/>
      <c r="FG52" s="118"/>
      <c r="FH52" s="118"/>
      <c r="FI52" s="118"/>
      <c r="FJ52" s="118"/>
      <c r="FK52" s="118"/>
      <c r="FL52" s="118"/>
      <c r="FM52" s="118"/>
      <c r="FN52" s="118"/>
      <c r="FO52" s="118"/>
      <c r="FP52" s="118"/>
      <c r="FQ52" s="118"/>
      <c r="FR52" s="118"/>
      <c r="FS52" s="118"/>
      <c r="FT52" s="118"/>
      <c r="FU52" s="118"/>
      <c r="FV52" s="118"/>
      <c r="FW52" s="118"/>
      <c r="FX52" s="118">
        <f>データ!BH7</f>
        <v>37.200000000000003</v>
      </c>
      <c r="FY52" s="118"/>
      <c r="FZ52" s="118"/>
      <c r="GA52" s="118"/>
      <c r="GB52" s="118"/>
      <c r="GC52" s="118"/>
      <c r="GD52" s="118"/>
      <c r="GE52" s="118"/>
      <c r="GF52" s="118"/>
      <c r="GG52" s="118"/>
      <c r="GH52" s="118"/>
      <c r="GI52" s="118"/>
      <c r="GJ52" s="118"/>
      <c r="GK52" s="118"/>
      <c r="GL52" s="118"/>
      <c r="GM52" s="118"/>
      <c r="GN52" s="118"/>
      <c r="GO52" s="118"/>
      <c r="GP52" s="118"/>
      <c r="GQ52" s="118">
        <f>データ!BI7</f>
        <v>2.2999999999999998</v>
      </c>
      <c r="GR52" s="118"/>
      <c r="GS52" s="118"/>
      <c r="GT52" s="118"/>
      <c r="GU52" s="118"/>
      <c r="GV52" s="118"/>
      <c r="GW52" s="118"/>
      <c r="GX52" s="118"/>
      <c r="GY52" s="118"/>
      <c r="GZ52" s="118"/>
      <c r="HA52" s="118"/>
      <c r="HB52" s="118"/>
      <c r="HC52" s="118"/>
      <c r="HD52" s="118"/>
      <c r="HE52" s="118"/>
      <c r="HF52" s="118"/>
      <c r="HG52" s="118"/>
      <c r="HH52" s="118"/>
      <c r="HI52" s="118"/>
      <c r="HJ52" s="118">
        <f>データ!BJ7</f>
        <v>-102.4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2">
        <f>データ!BQ7</f>
        <v>21492</v>
      </c>
      <c r="JD52" s="122"/>
      <c r="JE52" s="122"/>
      <c r="JF52" s="122"/>
      <c r="JG52" s="122"/>
      <c r="JH52" s="122"/>
      <c r="JI52" s="122"/>
      <c r="JJ52" s="122"/>
      <c r="JK52" s="122"/>
      <c r="JL52" s="122"/>
      <c r="JM52" s="122"/>
      <c r="JN52" s="122"/>
      <c r="JO52" s="122"/>
      <c r="JP52" s="122"/>
      <c r="JQ52" s="122"/>
      <c r="JR52" s="122"/>
      <c r="JS52" s="122"/>
      <c r="JT52" s="122"/>
      <c r="JU52" s="122"/>
      <c r="JV52" s="122">
        <f>データ!BR7</f>
        <v>16642</v>
      </c>
      <c r="JW52" s="122"/>
      <c r="JX52" s="122"/>
      <c r="JY52" s="122"/>
      <c r="JZ52" s="122"/>
      <c r="KA52" s="122"/>
      <c r="KB52" s="122"/>
      <c r="KC52" s="122"/>
      <c r="KD52" s="122"/>
      <c r="KE52" s="122"/>
      <c r="KF52" s="122"/>
      <c r="KG52" s="122"/>
      <c r="KH52" s="122"/>
      <c r="KI52" s="122"/>
      <c r="KJ52" s="122"/>
      <c r="KK52" s="122"/>
      <c r="KL52" s="122"/>
      <c r="KM52" s="122"/>
      <c r="KN52" s="122"/>
      <c r="KO52" s="122">
        <f>データ!BS7</f>
        <v>15230</v>
      </c>
      <c r="KP52" s="122"/>
      <c r="KQ52" s="122"/>
      <c r="KR52" s="122"/>
      <c r="KS52" s="122"/>
      <c r="KT52" s="122"/>
      <c r="KU52" s="122"/>
      <c r="KV52" s="122"/>
      <c r="KW52" s="122"/>
      <c r="KX52" s="122"/>
      <c r="KY52" s="122"/>
      <c r="KZ52" s="122"/>
      <c r="LA52" s="122"/>
      <c r="LB52" s="122"/>
      <c r="LC52" s="122"/>
      <c r="LD52" s="122"/>
      <c r="LE52" s="122"/>
      <c r="LF52" s="122"/>
      <c r="LG52" s="122"/>
      <c r="LH52" s="122">
        <f>データ!BT7</f>
        <v>-506</v>
      </c>
      <c r="LI52" s="122"/>
      <c r="LJ52" s="122"/>
      <c r="LK52" s="122"/>
      <c r="LL52" s="122"/>
      <c r="LM52" s="122"/>
      <c r="LN52" s="122"/>
      <c r="LO52" s="122"/>
      <c r="LP52" s="122"/>
      <c r="LQ52" s="122"/>
      <c r="LR52" s="122"/>
      <c r="LS52" s="122"/>
      <c r="LT52" s="122"/>
      <c r="LU52" s="122"/>
      <c r="LV52" s="122"/>
      <c r="LW52" s="122"/>
      <c r="LX52" s="122"/>
      <c r="LY52" s="122"/>
      <c r="LZ52" s="122"/>
      <c r="MA52" s="122">
        <f>データ!BU7</f>
        <v>-11308</v>
      </c>
      <c r="MB52" s="122"/>
      <c r="MC52" s="122"/>
      <c r="MD52" s="122"/>
      <c r="ME52" s="122"/>
      <c r="MF52" s="122"/>
      <c r="MG52" s="122"/>
      <c r="MH52" s="122"/>
      <c r="MI52" s="122"/>
      <c r="MJ52" s="122"/>
      <c r="MK52" s="122"/>
      <c r="ML52" s="122"/>
      <c r="MM52" s="122"/>
      <c r="MN52" s="122"/>
      <c r="MO52" s="122"/>
      <c r="MP52" s="122"/>
      <c r="MQ52" s="122"/>
      <c r="MR52" s="122"/>
      <c r="MS52" s="122"/>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7" customHeight="1" x14ac:dyDescent="0.15">
      <c r="A53" s="2"/>
      <c r="B53" s="22"/>
      <c r="C53" s="4"/>
      <c r="D53" s="4"/>
      <c r="E53" s="4"/>
      <c r="F53" s="4"/>
      <c r="G53" s="4"/>
      <c r="H53" s="4"/>
      <c r="I53" s="28"/>
      <c r="J53" s="115" t="s">
        <v>29</v>
      </c>
      <c r="K53" s="116"/>
      <c r="L53" s="116"/>
      <c r="M53" s="116"/>
      <c r="N53" s="116"/>
      <c r="O53" s="116"/>
      <c r="P53" s="116"/>
      <c r="Q53" s="116"/>
      <c r="R53" s="116"/>
      <c r="S53" s="116"/>
      <c r="T53" s="117"/>
      <c r="U53" s="122">
        <f>データ!AZ7</f>
        <v>158</v>
      </c>
      <c r="V53" s="122"/>
      <c r="W53" s="122"/>
      <c r="X53" s="122"/>
      <c r="Y53" s="122"/>
      <c r="Z53" s="122"/>
      <c r="AA53" s="122"/>
      <c r="AB53" s="122"/>
      <c r="AC53" s="122"/>
      <c r="AD53" s="122"/>
      <c r="AE53" s="122"/>
      <c r="AF53" s="122"/>
      <c r="AG53" s="122"/>
      <c r="AH53" s="122"/>
      <c r="AI53" s="122"/>
      <c r="AJ53" s="122"/>
      <c r="AK53" s="122"/>
      <c r="AL53" s="122"/>
      <c r="AM53" s="122"/>
      <c r="AN53" s="122">
        <f>データ!BA7</f>
        <v>117</v>
      </c>
      <c r="AO53" s="122"/>
      <c r="AP53" s="122"/>
      <c r="AQ53" s="122"/>
      <c r="AR53" s="122"/>
      <c r="AS53" s="122"/>
      <c r="AT53" s="122"/>
      <c r="AU53" s="122"/>
      <c r="AV53" s="122"/>
      <c r="AW53" s="122"/>
      <c r="AX53" s="122"/>
      <c r="AY53" s="122"/>
      <c r="AZ53" s="122"/>
      <c r="BA53" s="122"/>
      <c r="BB53" s="122"/>
      <c r="BC53" s="122"/>
      <c r="BD53" s="122"/>
      <c r="BE53" s="122"/>
      <c r="BF53" s="122"/>
      <c r="BG53" s="122">
        <f>データ!BB7</f>
        <v>96</v>
      </c>
      <c r="BH53" s="122"/>
      <c r="BI53" s="122"/>
      <c r="BJ53" s="122"/>
      <c r="BK53" s="122"/>
      <c r="BL53" s="122"/>
      <c r="BM53" s="122"/>
      <c r="BN53" s="122"/>
      <c r="BO53" s="122"/>
      <c r="BP53" s="122"/>
      <c r="BQ53" s="122"/>
      <c r="BR53" s="122"/>
      <c r="BS53" s="122"/>
      <c r="BT53" s="122"/>
      <c r="BU53" s="122"/>
      <c r="BV53" s="122"/>
      <c r="BW53" s="122"/>
      <c r="BX53" s="122"/>
      <c r="BY53" s="122"/>
      <c r="BZ53" s="122">
        <f>データ!BC7</f>
        <v>37</v>
      </c>
      <c r="CA53" s="122"/>
      <c r="CB53" s="122"/>
      <c r="CC53" s="122"/>
      <c r="CD53" s="122"/>
      <c r="CE53" s="122"/>
      <c r="CF53" s="122"/>
      <c r="CG53" s="122"/>
      <c r="CH53" s="122"/>
      <c r="CI53" s="122"/>
      <c r="CJ53" s="122"/>
      <c r="CK53" s="122"/>
      <c r="CL53" s="122"/>
      <c r="CM53" s="122"/>
      <c r="CN53" s="122"/>
      <c r="CO53" s="122"/>
      <c r="CP53" s="122"/>
      <c r="CQ53" s="122"/>
      <c r="CR53" s="122"/>
      <c r="CS53" s="122">
        <f>データ!BD7</f>
        <v>9617</v>
      </c>
      <c r="CT53" s="122"/>
      <c r="CU53" s="122"/>
      <c r="CV53" s="122"/>
      <c r="CW53" s="122"/>
      <c r="CX53" s="122"/>
      <c r="CY53" s="122"/>
      <c r="CZ53" s="122"/>
      <c r="DA53" s="122"/>
      <c r="DB53" s="122"/>
      <c r="DC53" s="122"/>
      <c r="DD53" s="122"/>
      <c r="DE53" s="122"/>
      <c r="DF53" s="122"/>
      <c r="DG53" s="122"/>
      <c r="DH53" s="122"/>
      <c r="DI53" s="122"/>
      <c r="DJ53" s="122"/>
      <c r="DK53" s="122"/>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15</v>
      </c>
      <c r="EM53" s="118"/>
      <c r="EN53" s="118"/>
      <c r="EO53" s="118"/>
      <c r="EP53" s="118"/>
      <c r="EQ53" s="118"/>
      <c r="ER53" s="118"/>
      <c r="ES53" s="118"/>
      <c r="ET53" s="118"/>
      <c r="EU53" s="118"/>
      <c r="EV53" s="118"/>
      <c r="EW53" s="118"/>
      <c r="EX53" s="118"/>
      <c r="EY53" s="118"/>
      <c r="EZ53" s="118"/>
      <c r="FA53" s="118"/>
      <c r="FB53" s="118"/>
      <c r="FC53" s="118"/>
      <c r="FD53" s="118"/>
      <c r="FE53" s="118">
        <f>データ!BL7</f>
        <v>11.7</v>
      </c>
      <c r="FF53" s="118"/>
      <c r="FG53" s="118"/>
      <c r="FH53" s="118"/>
      <c r="FI53" s="118"/>
      <c r="FJ53" s="118"/>
      <c r="FK53" s="118"/>
      <c r="FL53" s="118"/>
      <c r="FM53" s="118"/>
      <c r="FN53" s="118"/>
      <c r="FO53" s="118"/>
      <c r="FP53" s="118"/>
      <c r="FQ53" s="118"/>
      <c r="FR53" s="118"/>
      <c r="FS53" s="118"/>
      <c r="FT53" s="118"/>
      <c r="FU53" s="118"/>
      <c r="FV53" s="118"/>
      <c r="FW53" s="118"/>
      <c r="FX53" s="118">
        <f>データ!BM7</f>
        <v>9.6</v>
      </c>
      <c r="FY53" s="118"/>
      <c r="FZ53" s="118"/>
      <c r="GA53" s="118"/>
      <c r="GB53" s="118"/>
      <c r="GC53" s="118"/>
      <c r="GD53" s="118"/>
      <c r="GE53" s="118"/>
      <c r="GF53" s="118"/>
      <c r="GG53" s="118"/>
      <c r="GH53" s="118"/>
      <c r="GI53" s="118"/>
      <c r="GJ53" s="118"/>
      <c r="GK53" s="118"/>
      <c r="GL53" s="118"/>
      <c r="GM53" s="118"/>
      <c r="GN53" s="118"/>
      <c r="GO53" s="118"/>
      <c r="GP53" s="118"/>
      <c r="GQ53" s="118">
        <f>データ!BN7</f>
        <v>2.2000000000000002</v>
      </c>
      <c r="GR53" s="118"/>
      <c r="GS53" s="118"/>
      <c r="GT53" s="118"/>
      <c r="GU53" s="118"/>
      <c r="GV53" s="118"/>
      <c r="GW53" s="118"/>
      <c r="GX53" s="118"/>
      <c r="GY53" s="118"/>
      <c r="GZ53" s="118"/>
      <c r="HA53" s="118"/>
      <c r="HB53" s="118"/>
      <c r="HC53" s="118"/>
      <c r="HD53" s="118"/>
      <c r="HE53" s="118"/>
      <c r="HF53" s="118"/>
      <c r="HG53" s="118"/>
      <c r="HH53" s="118"/>
      <c r="HI53" s="118"/>
      <c r="HJ53" s="118">
        <f>データ!BO7</f>
        <v>-74.8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2">
        <f>データ!BV7</f>
        <v>37773</v>
      </c>
      <c r="JD53" s="122"/>
      <c r="JE53" s="122"/>
      <c r="JF53" s="122"/>
      <c r="JG53" s="122"/>
      <c r="JH53" s="122"/>
      <c r="JI53" s="122"/>
      <c r="JJ53" s="122"/>
      <c r="JK53" s="122"/>
      <c r="JL53" s="122"/>
      <c r="JM53" s="122"/>
      <c r="JN53" s="122"/>
      <c r="JO53" s="122"/>
      <c r="JP53" s="122"/>
      <c r="JQ53" s="122"/>
      <c r="JR53" s="122"/>
      <c r="JS53" s="122"/>
      <c r="JT53" s="122"/>
      <c r="JU53" s="122"/>
      <c r="JV53" s="122">
        <f>データ!BW7</f>
        <v>33351</v>
      </c>
      <c r="JW53" s="122"/>
      <c r="JX53" s="122"/>
      <c r="JY53" s="122"/>
      <c r="JZ53" s="122"/>
      <c r="KA53" s="122"/>
      <c r="KB53" s="122"/>
      <c r="KC53" s="122"/>
      <c r="KD53" s="122"/>
      <c r="KE53" s="122"/>
      <c r="KF53" s="122"/>
      <c r="KG53" s="122"/>
      <c r="KH53" s="122"/>
      <c r="KI53" s="122"/>
      <c r="KJ53" s="122"/>
      <c r="KK53" s="122"/>
      <c r="KL53" s="122"/>
      <c r="KM53" s="122"/>
      <c r="KN53" s="122"/>
      <c r="KO53" s="122">
        <f>データ!BX7</f>
        <v>18755</v>
      </c>
      <c r="KP53" s="122"/>
      <c r="KQ53" s="122"/>
      <c r="KR53" s="122"/>
      <c r="KS53" s="122"/>
      <c r="KT53" s="122"/>
      <c r="KU53" s="122"/>
      <c r="KV53" s="122"/>
      <c r="KW53" s="122"/>
      <c r="KX53" s="122"/>
      <c r="KY53" s="122"/>
      <c r="KZ53" s="122"/>
      <c r="LA53" s="122"/>
      <c r="LB53" s="122"/>
      <c r="LC53" s="122"/>
      <c r="LD53" s="122"/>
      <c r="LE53" s="122"/>
      <c r="LF53" s="122"/>
      <c r="LG53" s="122"/>
      <c r="LH53" s="122">
        <f>データ!BY7</f>
        <v>16100</v>
      </c>
      <c r="LI53" s="122"/>
      <c r="LJ53" s="122"/>
      <c r="LK53" s="122"/>
      <c r="LL53" s="122"/>
      <c r="LM53" s="122"/>
      <c r="LN53" s="122"/>
      <c r="LO53" s="122"/>
      <c r="LP53" s="122"/>
      <c r="LQ53" s="122"/>
      <c r="LR53" s="122"/>
      <c r="LS53" s="122"/>
      <c r="LT53" s="122"/>
      <c r="LU53" s="122"/>
      <c r="LV53" s="122"/>
      <c r="LW53" s="122"/>
      <c r="LX53" s="122"/>
      <c r="LY53" s="122"/>
      <c r="LZ53" s="122"/>
      <c r="MA53" s="122">
        <f>データ!BZ7</f>
        <v>4993</v>
      </c>
      <c r="MB53" s="122"/>
      <c r="MC53" s="122"/>
      <c r="MD53" s="122"/>
      <c r="ME53" s="122"/>
      <c r="MF53" s="122"/>
      <c r="MG53" s="122"/>
      <c r="MH53" s="122"/>
      <c r="MI53" s="122"/>
      <c r="MJ53" s="122"/>
      <c r="MK53" s="122"/>
      <c r="ML53" s="122"/>
      <c r="MM53" s="122"/>
      <c r="MN53" s="122"/>
      <c r="MO53" s="122"/>
      <c r="MP53" s="122"/>
      <c r="MQ53" s="122"/>
      <c r="MR53" s="122"/>
      <c r="MS53" s="122"/>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7"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7"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7"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7"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7"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7"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7"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7"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7"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7"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3" t="s">
        <v>32</v>
      </c>
      <c r="CW63" s="123"/>
      <c r="CX63" s="123"/>
      <c r="CY63" s="123"/>
      <c r="CZ63" s="123"/>
      <c r="DA63" s="123"/>
      <c r="DB63" s="123"/>
      <c r="DC63" s="123"/>
      <c r="DD63" s="123"/>
      <c r="DE63" s="123"/>
      <c r="DF63" s="123"/>
      <c r="DG63" s="123"/>
      <c r="DH63" s="123"/>
      <c r="DI63" s="123"/>
      <c r="DJ63" s="123"/>
      <c r="DK63" s="123"/>
      <c r="DL63" s="123"/>
      <c r="DM63" s="123"/>
      <c r="DN63" s="123"/>
      <c r="DO63" s="123"/>
      <c r="DP63" s="123"/>
      <c r="DQ63" s="123"/>
      <c r="DR63" s="123"/>
      <c r="DS63" s="123"/>
      <c r="DT63" s="123"/>
      <c r="DU63" s="123"/>
      <c r="DV63" s="123"/>
      <c r="DW63" s="123"/>
      <c r="DX63" s="123"/>
      <c r="DY63" s="123"/>
      <c r="DZ63" s="123"/>
      <c r="EA63" s="123"/>
      <c r="EB63" s="123"/>
      <c r="EC63" s="123"/>
      <c r="ED63" s="123"/>
      <c r="EE63" s="123"/>
      <c r="EF63" s="123"/>
      <c r="EG63" s="123"/>
      <c r="EH63" s="123"/>
      <c r="EI63" s="123"/>
      <c r="EJ63" s="123"/>
      <c r="EK63" s="123"/>
      <c r="EL63" s="123"/>
      <c r="EM63" s="123"/>
      <c r="EN63" s="123"/>
      <c r="EO63" s="123"/>
      <c r="EP63" s="123"/>
      <c r="EQ63" s="123"/>
      <c r="ER63" s="123"/>
      <c r="ES63" s="123"/>
      <c r="ET63" s="123"/>
      <c r="EU63" s="123"/>
      <c r="EV63" s="123"/>
      <c r="EW63" s="123"/>
      <c r="EX63" s="123"/>
      <c r="EY63" s="123"/>
      <c r="EZ63" s="123"/>
      <c r="FA63" s="123"/>
      <c r="FB63" s="123"/>
      <c r="FC63" s="123"/>
      <c r="FD63" s="123"/>
      <c r="FE63" s="123"/>
      <c r="FF63" s="123"/>
      <c r="FG63" s="123"/>
      <c r="FH63" s="123"/>
      <c r="FI63" s="123"/>
      <c r="FJ63" s="123"/>
      <c r="FK63" s="123"/>
      <c r="FL63" s="123"/>
      <c r="FM63" s="123"/>
      <c r="FN63" s="123"/>
      <c r="FO63" s="123"/>
      <c r="FP63" s="123"/>
      <c r="FQ63" s="123"/>
      <c r="FR63" s="123"/>
      <c r="FS63" s="123"/>
      <c r="FT63" s="123"/>
      <c r="FU63" s="123"/>
      <c r="FV63" s="123"/>
      <c r="FW63" s="123"/>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7"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3"/>
      <c r="CW64" s="123"/>
      <c r="CX64" s="123"/>
      <c r="CY64" s="123"/>
      <c r="CZ64" s="123"/>
      <c r="DA64" s="123"/>
      <c r="DB64" s="123"/>
      <c r="DC64" s="123"/>
      <c r="DD64" s="123"/>
      <c r="DE64" s="123"/>
      <c r="DF64" s="123"/>
      <c r="DG64" s="123"/>
      <c r="DH64" s="123"/>
      <c r="DI64" s="123"/>
      <c r="DJ64" s="123"/>
      <c r="DK64" s="123"/>
      <c r="DL64" s="123"/>
      <c r="DM64" s="123"/>
      <c r="DN64" s="123"/>
      <c r="DO64" s="123"/>
      <c r="DP64" s="123"/>
      <c r="DQ64" s="123"/>
      <c r="DR64" s="123"/>
      <c r="DS64" s="123"/>
      <c r="DT64" s="123"/>
      <c r="DU64" s="123"/>
      <c r="DV64" s="123"/>
      <c r="DW64" s="123"/>
      <c r="DX64" s="123"/>
      <c r="DY64" s="123"/>
      <c r="DZ64" s="123"/>
      <c r="EA64" s="123"/>
      <c r="EB64" s="123"/>
      <c r="EC64" s="123"/>
      <c r="ED64" s="123"/>
      <c r="EE64" s="123"/>
      <c r="EF64" s="123"/>
      <c r="EG64" s="123"/>
      <c r="EH64" s="123"/>
      <c r="EI64" s="123"/>
      <c r="EJ64" s="123"/>
      <c r="EK64" s="123"/>
      <c r="EL64" s="123"/>
      <c r="EM64" s="123"/>
      <c r="EN64" s="123"/>
      <c r="EO64" s="123"/>
      <c r="EP64" s="123"/>
      <c r="EQ64" s="123"/>
      <c r="ER64" s="123"/>
      <c r="ES64" s="123"/>
      <c r="ET64" s="123"/>
      <c r="EU64" s="123"/>
      <c r="EV64" s="123"/>
      <c r="EW64" s="123"/>
      <c r="EX64" s="123"/>
      <c r="EY64" s="123"/>
      <c r="EZ64" s="123"/>
      <c r="FA64" s="123"/>
      <c r="FB64" s="123"/>
      <c r="FC64" s="123"/>
      <c r="FD64" s="123"/>
      <c r="FE64" s="123"/>
      <c r="FF64" s="123"/>
      <c r="FG64" s="123"/>
      <c r="FH64" s="123"/>
      <c r="FI64" s="123"/>
      <c r="FJ64" s="123"/>
      <c r="FK64" s="123"/>
      <c r="FL64" s="123"/>
      <c r="FM64" s="123"/>
      <c r="FN64" s="123"/>
      <c r="FO64" s="123"/>
      <c r="FP64" s="123"/>
      <c r="FQ64" s="123"/>
      <c r="FR64" s="123"/>
      <c r="FS64" s="123"/>
      <c r="FT64" s="123"/>
      <c r="FU64" s="123"/>
      <c r="FV64" s="123"/>
      <c r="FW64" s="123"/>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11"/>
      <c r="NE64" s="112"/>
      <c r="NF64" s="112"/>
      <c r="NG64" s="112"/>
      <c r="NH64" s="112"/>
      <c r="NI64" s="112"/>
      <c r="NJ64" s="112"/>
      <c r="NK64" s="112"/>
      <c r="NL64" s="112"/>
      <c r="NM64" s="112"/>
      <c r="NN64" s="112"/>
      <c r="NO64" s="112"/>
      <c r="NP64" s="112"/>
      <c r="NQ64" s="112"/>
      <c r="NR64" s="113"/>
    </row>
    <row r="65" spans="1:382" ht="13.7"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3"/>
      <c r="CW65" s="123"/>
      <c r="CX65" s="123"/>
      <c r="CY65" s="123"/>
      <c r="CZ65" s="123"/>
      <c r="DA65" s="123"/>
      <c r="DB65" s="123"/>
      <c r="DC65" s="123"/>
      <c r="DD65" s="123"/>
      <c r="DE65" s="123"/>
      <c r="DF65" s="123"/>
      <c r="DG65" s="123"/>
      <c r="DH65" s="123"/>
      <c r="DI65" s="123"/>
      <c r="DJ65" s="123"/>
      <c r="DK65" s="123"/>
      <c r="DL65" s="123"/>
      <c r="DM65" s="123"/>
      <c r="DN65" s="123"/>
      <c r="DO65" s="123"/>
      <c r="DP65" s="123"/>
      <c r="DQ65" s="123"/>
      <c r="DR65" s="123"/>
      <c r="DS65" s="123"/>
      <c r="DT65" s="123"/>
      <c r="DU65" s="123"/>
      <c r="DV65" s="123"/>
      <c r="DW65" s="123"/>
      <c r="DX65" s="123"/>
      <c r="DY65" s="123"/>
      <c r="DZ65" s="123"/>
      <c r="EA65" s="123"/>
      <c r="EB65" s="123"/>
      <c r="EC65" s="123"/>
      <c r="ED65" s="123"/>
      <c r="EE65" s="123"/>
      <c r="EF65" s="123"/>
      <c r="EG65" s="123"/>
      <c r="EH65" s="123"/>
      <c r="EI65" s="123"/>
      <c r="EJ65" s="123"/>
      <c r="EK65" s="123"/>
      <c r="EL65" s="123"/>
      <c r="EM65" s="123"/>
      <c r="EN65" s="123"/>
      <c r="EO65" s="123"/>
      <c r="EP65" s="123"/>
      <c r="EQ65" s="123"/>
      <c r="ER65" s="123"/>
      <c r="ES65" s="123"/>
      <c r="ET65" s="123"/>
      <c r="EU65" s="123"/>
      <c r="EV65" s="123"/>
      <c r="EW65" s="123"/>
      <c r="EX65" s="123"/>
      <c r="EY65" s="123"/>
      <c r="EZ65" s="123"/>
      <c r="FA65" s="123"/>
      <c r="FB65" s="123"/>
      <c r="FC65" s="123"/>
      <c r="FD65" s="123"/>
      <c r="FE65" s="123"/>
      <c r="FF65" s="123"/>
      <c r="FG65" s="123"/>
      <c r="FH65" s="123"/>
      <c r="FI65" s="123"/>
      <c r="FJ65" s="123"/>
      <c r="FK65" s="123"/>
      <c r="FL65" s="123"/>
      <c r="FM65" s="123"/>
      <c r="FN65" s="123"/>
      <c r="FO65" s="123"/>
      <c r="FP65" s="123"/>
      <c r="FQ65" s="123"/>
      <c r="FR65" s="123"/>
      <c r="FS65" s="123"/>
      <c r="FT65" s="123"/>
      <c r="FU65" s="123"/>
      <c r="FV65" s="123"/>
      <c r="FW65" s="123"/>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7"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3"/>
      <c r="CW66" s="123"/>
      <c r="CX66" s="123"/>
      <c r="CY66" s="123"/>
      <c r="CZ66" s="123"/>
      <c r="DA66" s="123"/>
      <c r="DB66" s="123"/>
      <c r="DC66" s="123"/>
      <c r="DD66" s="123"/>
      <c r="DE66" s="123"/>
      <c r="DF66" s="123"/>
      <c r="DG66" s="123"/>
      <c r="DH66" s="123"/>
      <c r="DI66" s="123"/>
      <c r="DJ66" s="123"/>
      <c r="DK66" s="123"/>
      <c r="DL66" s="123"/>
      <c r="DM66" s="123"/>
      <c r="DN66" s="123"/>
      <c r="DO66" s="123"/>
      <c r="DP66" s="123"/>
      <c r="DQ66" s="123"/>
      <c r="DR66" s="123"/>
      <c r="DS66" s="123"/>
      <c r="DT66" s="123"/>
      <c r="DU66" s="123"/>
      <c r="DV66" s="123"/>
      <c r="DW66" s="123"/>
      <c r="DX66" s="123"/>
      <c r="DY66" s="123"/>
      <c r="DZ66" s="123"/>
      <c r="EA66" s="123"/>
      <c r="EB66" s="123"/>
      <c r="EC66" s="123"/>
      <c r="ED66" s="123"/>
      <c r="EE66" s="123"/>
      <c r="EF66" s="123"/>
      <c r="EG66" s="123"/>
      <c r="EH66" s="123"/>
      <c r="EI66" s="123"/>
      <c r="EJ66" s="123"/>
      <c r="EK66" s="123"/>
      <c r="EL66" s="123"/>
      <c r="EM66" s="123"/>
      <c r="EN66" s="123"/>
      <c r="EO66" s="123"/>
      <c r="EP66" s="123"/>
      <c r="EQ66" s="123"/>
      <c r="ER66" s="123"/>
      <c r="ES66" s="123"/>
      <c r="ET66" s="123"/>
      <c r="EU66" s="123"/>
      <c r="EV66" s="123"/>
      <c r="EW66" s="123"/>
      <c r="EX66" s="123"/>
      <c r="EY66" s="123"/>
      <c r="EZ66" s="123"/>
      <c r="FA66" s="123"/>
      <c r="FB66" s="123"/>
      <c r="FC66" s="123"/>
      <c r="FD66" s="123"/>
      <c r="FE66" s="123"/>
      <c r="FF66" s="123"/>
      <c r="FG66" s="123"/>
      <c r="FH66" s="123"/>
      <c r="FI66" s="123"/>
      <c r="FJ66" s="123"/>
      <c r="FK66" s="123"/>
      <c r="FL66" s="123"/>
      <c r="FM66" s="123"/>
      <c r="FN66" s="123"/>
      <c r="FO66" s="123"/>
      <c r="FP66" s="123"/>
      <c r="FQ66" s="123"/>
      <c r="FR66" s="123"/>
      <c r="FS66" s="123"/>
      <c r="FT66" s="123"/>
      <c r="FU66" s="123"/>
      <c r="FV66" s="123"/>
      <c r="FW66" s="123"/>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139</v>
      </c>
      <c r="NE66" s="112"/>
      <c r="NF66" s="112"/>
      <c r="NG66" s="112"/>
      <c r="NH66" s="112"/>
      <c r="NI66" s="112"/>
      <c r="NJ66" s="112"/>
      <c r="NK66" s="112"/>
      <c r="NL66" s="112"/>
      <c r="NM66" s="112"/>
      <c r="NN66" s="112"/>
      <c r="NO66" s="112"/>
      <c r="NP66" s="112"/>
      <c r="NQ66" s="112"/>
      <c r="NR66" s="113"/>
    </row>
    <row r="67" spans="1:382" ht="13.7"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1058729</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7"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7"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7"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7"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7"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3" t="s">
        <v>34</v>
      </c>
      <c r="CW72" s="123"/>
      <c r="CX72" s="123"/>
      <c r="CY72" s="123"/>
      <c r="CZ72" s="123"/>
      <c r="DA72" s="123"/>
      <c r="DB72" s="123"/>
      <c r="DC72" s="123"/>
      <c r="DD72" s="123"/>
      <c r="DE72" s="123"/>
      <c r="DF72" s="123"/>
      <c r="DG72" s="123"/>
      <c r="DH72" s="123"/>
      <c r="DI72" s="123"/>
      <c r="DJ72" s="123"/>
      <c r="DK72" s="123"/>
      <c r="DL72" s="123"/>
      <c r="DM72" s="123"/>
      <c r="DN72" s="123"/>
      <c r="DO72" s="123"/>
      <c r="DP72" s="123"/>
      <c r="DQ72" s="123"/>
      <c r="DR72" s="123"/>
      <c r="DS72" s="123"/>
      <c r="DT72" s="123"/>
      <c r="DU72" s="123"/>
      <c r="DV72" s="123"/>
      <c r="DW72" s="123"/>
      <c r="DX72" s="123"/>
      <c r="DY72" s="123"/>
      <c r="DZ72" s="123"/>
      <c r="EA72" s="123"/>
      <c r="EB72" s="123"/>
      <c r="EC72" s="123"/>
      <c r="ED72" s="123"/>
      <c r="EE72" s="123"/>
      <c r="EF72" s="123"/>
      <c r="EG72" s="123"/>
      <c r="EH72" s="123"/>
      <c r="EI72" s="123"/>
      <c r="EJ72" s="123"/>
      <c r="EK72" s="123"/>
      <c r="EL72" s="123"/>
      <c r="EM72" s="123"/>
      <c r="EN72" s="123"/>
      <c r="EO72" s="123"/>
      <c r="EP72" s="123"/>
      <c r="EQ72" s="123"/>
      <c r="ER72" s="123"/>
      <c r="ES72" s="123"/>
      <c r="ET72" s="123"/>
      <c r="EU72" s="123"/>
      <c r="EV72" s="123"/>
      <c r="EW72" s="123"/>
      <c r="EX72" s="123"/>
      <c r="EY72" s="123"/>
      <c r="EZ72" s="123"/>
      <c r="FA72" s="123"/>
      <c r="FB72" s="123"/>
      <c r="FC72" s="123"/>
      <c r="FD72" s="123"/>
      <c r="FE72" s="123"/>
      <c r="FF72" s="123"/>
      <c r="FG72" s="123"/>
      <c r="FH72" s="123"/>
      <c r="FI72" s="123"/>
      <c r="FJ72" s="123"/>
      <c r="FK72" s="123"/>
      <c r="FL72" s="123"/>
      <c r="FM72" s="123"/>
      <c r="FN72" s="123"/>
      <c r="FO72" s="123"/>
      <c r="FP72" s="123"/>
      <c r="FQ72" s="123"/>
      <c r="FR72" s="123"/>
      <c r="FS72" s="123"/>
      <c r="FT72" s="123"/>
      <c r="FU72" s="123"/>
      <c r="FV72" s="123"/>
      <c r="FW72" s="123"/>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7"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3"/>
      <c r="CW73" s="123"/>
      <c r="CX73" s="123"/>
      <c r="CY73" s="123"/>
      <c r="CZ73" s="123"/>
      <c r="DA73" s="123"/>
      <c r="DB73" s="123"/>
      <c r="DC73" s="123"/>
      <c r="DD73" s="123"/>
      <c r="DE73" s="123"/>
      <c r="DF73" s="123"/>
      <c r="DG73" s="123"/>
      <c r="DH73" s="123"/>
      <c r="DI73" s="123"/>
      <c r="DJ73" s="123"/>
      <c r="DK73" s="123"/>
      <c r="DL73" s="123"/>
      <c r="DM73" s="123"/>
      <c r="DN73" s="123"/>
      <c r="DO73" s="123"/>
      <c r="DP73" s="123"/>
      <c r="DQ73" s="123"/>
      <c r="DR73" s="123"/>
      <c r="DS73" s="123"/>
      <c r="DT73" s="123"/>
      <c r="DU73" s="123"/>
      <c r="DV73" s="123"/>
      <c r="DW73" s="123"/>
      <c r="DX73" s="123"/>
      <c r="DY73" s="123"/>
      <c r="DZ73" s="123"/>
      <c r="EA73" s="123"/>
      <c r="EB73" s="123"/>
      <c r="EC73" s="123"/>
      <c r="ED73" s="123"/>
      <c r="EE73" s="123"/>
      <c r="EF73" s="123"/>
      <c r="EG73" s="123"/>
      <c r="EH73" s="123"/>
      <c r="EI73" s="123"/>
      <c r="EJ73" s="123"/>
      <c r="EK73" s="123"/>
      <c r="EL73" s="123"/>
      <c r="EM73" s="123"/>
      <c r="EN73" s="123"/>
      <c r="EO73" s="123"/>
      <c r="EP73" s="123"/>
      <c r="EQ73" s="123"/>
      <c r="ER73" s="123"/>
      <c r="ES73" s="123"/>
      <c r="ET73" s="123"/>
      <c r="EU73" s="123"/>
      <c r="EV73" s="123"/>
      <c r="EW73" s="123"/>
      <c r="EX73" s="123"/>
      <c r="EY73" s="123"/>
      <c r="EZ73" s="123"/>
      <c r="FA73" s="123"/>
      <c r="FB73" s="123"/>
      <c r="FC73" s="123"/>
      <c r="FD73" s="123"/>
      <c r="FE73" s="123"/>
      <c r="FF73" s="123"/>
      <c r="FG73" s="123"/>
      <c r="FH73" s="123"/>
      <c r="FI73" s="123"/>
      <c r="FJ73" s="123"/>
      <c r="FK73" s="123"/>
      <c r="FL73" s="123"/>
      <c r="FM73" s="123"/>
      <c r="FN73" s="123"/>
      <c r="FO73" s="123"/>
      <c r="FP73" s="123"/>
      <c r="FQ73" s="123"/>
      <c r="FR73" s="123"/>
      <c r="FS73" s="123"/>
      <c r="FT73" s="123"/>
      <c r="FU73" s="123"/>
      <c r="FV73" s="123"/>
      <c r="FW73" s="123"/>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7"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3"/>
      <c r="CW74" s="123"/>
      <c r="CX74" s="123"/>
      <c r="CY74" s="123"/>
      <c r="CZ74" s="123"/>
      <c r="DA74" s="123"/>
      <c r="DB74" s="123"/>
      <c r="DC74" s="123"/>
      <c r="DD74" s="123"/>
      <c r="DE74" s="123"/>
      <c r="DF74" s="123"/>
      <c r="DG74" s="123"/>
      <c r="DH74" s="123"/>
      <c r="DI74" s="123"/>
      <c r="DJ74" s="123"/>
      <c r="DK74" s="123"/>
      <c r="DL74" s="123"/>
      <c r="DM74" s="123"/>
      <c r="DN74" s="123"/>
      <c r="DO74" s="123"/>
      <c r="DP74" s="123"/>
      <c r="DQ74" s="123"/>
      <c r="DR74" s="123"/>
      <c r="DS74" s="123"/>
      <c r="DT74" s="123"/>
      <c r="DU74" s="123"/>
      <c r="DV74" s="123"/>
      <c r="DW74" s="123"/>
      <c r="DX74" s="123"/>
      <c r="DY74" s="123"/>
      <c r="DZ74" s="123"/>
      <c r="EA74" s="123"/>
      <c r="EB74" s="123"/>
      <c r="EC74" s="123"/>
      <c r="ED74" s="123"/>
      <c r="EE74" s="123"/>
      <c r="EF74" s="123"/>
      <c r="EG74" s="123"/>
      <c r="EH74" s="123"/>
      <c r="EI74" s="123"/>
      <c r="EJ74" s="123"/>
      <c r="EK74" s="123"/>
      <c r="EL74" s="123"/>
      <c r="EM74" s="123"/>
      <c r="EN74" s="123"/>
      <c r="EO74" s="123"/>
      <c r="EP74" s="123"/>
      <c r="EQ74" s="123"/>
      <c r="ER74" s="123"/>
      <c r="ES74" s="123"/>
      <c r="ET74" s="123"/>
      <c r="EU74" s="123"/>
      <c r="EV74" s="123"/>
      <c r="EW74" s="123"/>
      <c r="EX74" s="123"/>
      <c r="EY74" s="123"/>
      <c r="EZ74" s="123"/>
      <c r="FA74" s="123"/>
      <c r="FB74" s="123"/>
      <c r="FC74" s="123"/>
      <c r="FD74" s="123"/>
      <c r="FE74" s="123"/>
      <c r="FF74" s="123"/>
      <c r="FG74" s="123"/>
      <c r="FH74" s="123"/>
      <c r="FI74" s="123"/>
      <c r="FJ74" s="123"/>
      <c r="FK74" s="123"/>
      <c r="FL74" s="123"/>
      <c r="FM74" s="123"/>
      <c r="FN74" s="123"/>
      <c r="FO74" s="123"/>
      <c r="FP74" s="123"/>
      <c r="FQ74" s="123"/>
      <c r="FR74" s="123"/>
      <c r="FS74" s="123"/>
      <c r="FT74" s="123"/>
      <c r="FU74" s="123"/>
      <c r="FV74" s="123"/>
      <c r="FW74" s="123"/>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7" customHeight="1" x14ac:dyDescent="0.15">
      <c r="A75" s="2"/>
      <c r="B75" s="22"/>
      <c r="C75" s="4"/>
      <c r="D75" s="4"/>
      <c r="E75" s="4"/>
      <c r="F75" s="4"/>
      <c r="CH75" s="4"/>
      <c r="CI75" s="4"/>
      <c r="CJ75" s="4"/>
      <c r="CK75" s="4"/>
      <c r="CL75" s="4"/>
      <c r="CM75" s="4"/>
      <c r="CN75" s="4"/>
      <c r="CO75" s="4"/>
      <c r="CP75" s="4"/>
      <c r="CQ75" s="4"/>
      <c r="CR75" s="4"/>
      <c r="CS75" s="4"/>
      <c r="CT75" s="4"/>
      <c r="CU75" s="4"/>
      <c r="CV75" s="123"/>
      <c r="CW75" s="123"/>
      <c r="CX75" s="123"/>
      <c r="CY75" s="123"/>
      <c r="CZ75" s="123"/>
      <c r="DA75" s="123"/>
      <c r="DB75" s="123"/>
      <c r="DC75" s="123"/>
      <c r="DD75" s="123"/>
      <c r="DE75" s="123"/>
      <c r="DF75" s="123"/>
      <c r="DG75" s="123"/>
      <c r="DH75" s="123"/>
      <c r="DI75" s="123"/>
      <c r="DJ75" s="123"/>
      <c r="DK75" s="123"/>
      <c r="DL75" s="123"/>
      <c r="DM75" s="123"/>
      <c r="DN75" s="123"/>
      <c r="DO75" s="123"/>
      <c r="DP75" s="123"/>
      <c r="DQ75" s="123"/>
      <c r="DR75" s="123"/>
      <c r="DS75" s="123"/>
      <c r="DT75" s="123"/>
      <c r="DU75" s="123"/>
      <c r="DV75" s="123"/>
      <c r="DW75" s="123"/>
      <c r="DX75" s="123"/>
      <c r="DY75" s="123"/>
      <c r="DZ75" s="123"/>
      <c r="EA75" s="123"/>
      <c r="EB75" s="123"/>
      <c r="EC75" s="123"/>
      <c r="ED75" s="123"/>
      <c r="EE75" s="123"/>
      <c r="EF75" s="123"/>
      <c r="EG75" s="123"/>
      <c r="EH75" s="123"/>
      <c r="EI75" s="123"/>
      <c r="EJ75" s="123"/>
      <c r="EK75" s="123"/>
      <c r="EL75" s="123"/>
      <c r="EM75" s="123"/>
      <c r="EN75" s="123"/>
      <c r="EO75" s="123"/>
      <c r="EP75" s="123"/>
      <c r="EQ75" s="123"/>
      <c r="ER75" s="123"/>
      <c r="ES75" s="123"/>
      <c r="ET75" s="123"/>
      <c r="EU75" s="123"/>
      <c r="EV75" s="123"/>
      <c r="EW75" s="123"/>
      <c r="EX75" s="123"/>
      <c r="EY75" s="123"/>
      <c r="EZ75" s="123"/>
      <c r="FA75" s="123"/>
      <c r="FB75" s="123"/>
      <c r="FC75" s="123"/>
      <c r="FD75" s="123"/>
      <c r="FE75" s="123"/>
      <c r="FF75" s="123"/>
      <c r="FG75" s="123"/>
      <c r="FH75" s="123"/>
      <c r="FI75" s="123"/>
      <c r="FJ75" s="123"/>
      <c r="FK75" s="123"/>
      <c r="FL75" s="123"/>
      <c r="FM75" s="123"/>
      <c r="FN75" s="123"/>
      <c r="FO75" s="123"/>
      <c r="FP75" s="123"/>
      <c r="FQ75" s="123"/>
      <c r="FR75" s="123"/>
      <c r="FS75" s="123"/>
      <c r="FT75" s="123"/>
      <c r="FU75" s="123"/>
      <c r="FV75" s="123"/>
      <c r="FW75" s="123"/>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7"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116698</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7"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7"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320.39999999999998</v>
      </c>
      <c r="KB78" s="120"/>
      <c r="KC78" s="120"/>
      <c r="KD78" s="120"/>
      <c r="KE78" s="120"/>
      <c r="KF78" s="120"/>
      <c r="KG78" s="120"/>
      <c r="KH78" s="120"/>
      <c r="KI78" s="120"/>
      <c r="KJ78" s="120"/>
      <c r="KK78" s="120"/>
      <c r="KL78" s="120"/>
      <c r="KM78" s="120"/>
      <c r="KN78" s="120"/>
      <c r="KO78" s="121"/>
      <c r="KP78" s="119">
        <f>データ!DF7</f>
        <v>243</v>
      </c>
      <c r="KQ78" s="120"/>
      <c r="KR78" s="120"/>
      <c r="KS78" s="120"/>
      <c r="KT78" s="120"/>
      <c r="KU78" s="120"/>
      <c r="KV78" s="120"/>
      <c r="KW78" s="120"/>
      <c r="KX78" s="120"/>
      <c r="KY78" s="120"/>
      <c r="KZ78" s="120"/>
      <c r="LA78" s="120"/>
      <c r="LB78" s="120"/>
      <c r="LC78" s="120"/>
      <c r="LD78" s="121"/>
      <c r="LE78" s="119">
        <f>データ!DG7</f>
        <v>193.1</v>
      </c>
      <c r="LF78" s="120"/>
      <c r="LG78" s="120"/>
      <c r="LH78" s="120"/>
      <c r="LI78" s="120"/>
      <c r="LJ78" s="120"/>
      <c r="LK78" s="120"/>
      <c r="LL78" s="120"/>
      <c r="LM78" s="120"/>
      <c r="LN78" s="120"/>
      <c r="LO78" s="120"/>
      <c r="LP78" s="120"/>
      <c r="LQ78" s="120"/>
      <c r="LR78" s="120"/>
      <c r="LS78" s="121"/>
      <c r="LT78" s="119">
        <f>データ!DH7</f>
        <v>163.69999999999999</v>
      </c>
      <c r="LU78" s="120"/>
      <c r="LV78" s="120"/>
      <c r="LW78" s="120"/>
      <c r="LX78" s="120"/>
      <c r="LY78" s="120"/>
      <c r="LZ78" s="120"/>
      <c r="MA78" s="120"/>
      <c r="MB78" s="120"/>
      <c r="MC78" s="120"/>
      <c r="MD78" s="120"/>
      <c r="ME78" s="120"/>
      <c r="MF78" s="120"/>
      <c r="MG78" s="120"/>
      <c r="MH78" s="121"/>
      <c r="MI78" s="119">
        <f>データ!DI7</f>
        <v>117.8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7"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7"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7"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7"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4"/>
      <c r="NE82" s="125"/>
      <c r="NF82" s="125"/>
      <c r="NG82" s="125"/>
      <c r="NH82" s="125"/>
      <c r="NI82" s="125"/>
      <c r="NJ82" s="125"/>
      <c r="NK82" s="125"/>
      <c r="NL82" s="125"/>
      <c r="NM82" s="125"/>
      <c r="NN82" s="125"/>
      <c r="NO82" s="125"/>
      <c r="NP82" s="125"/>
      <c r="NQ82" s="125"/>
      <c r="NR82" s="126"/>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rq14ASZLaqxoeovrA9AL7zAL7dnapMBahIWLuZIl6Zr6OnudDgNx/pITg9Xo5CDW1X72uVQWA9dafpImDmSk2A==" saltValue="MjVboPuDCjKsioztd3U1X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89</v>
      </c>
      <c r="AL5" s="59" t="s">
        <v>90</v>
      </c>
      <c r="AM5" s="59" t="s">
        <v>100</v>
      </c>
      <c r="AN5" s="59" t="s">
        <v>101</v>
      </c>
      <c r="AO5" s="59" t="s">
        <v>93</v>
      </c>
      <c r="AP5" s="59" t="s">
        <v>94</v>
      </c>
      <c r="AQ5" s="59" t="s">
        <v>95</v>
      </c>
      <c r="AR5" s="59" t="s">
        <v>96</v>
      </c>
      <c r="AS5" s="59" t="s">
        <v>97</v>
      </c>
      <c r="AT5" s="59" t="s">
        <v>98</v>
      </c>
      <c r="AU5" s="59" t="s">
        <v>88</v>
      </c>
      <c r="AV5" s="59" t="s">
        <v>89</v>
      </c>
      <c r="AW5" s="59" t="s">
        <v>90</v>
      </c>
      <c r="AX5" s="59" t="s">
        <v>102</v>
      </c>
      <c r="AY5" s="59" t="s">
        <v>103</v>
      </c>
      <c r="AZ5" s="59" t="s">
        <v>93</v>
      </c>
      <c r="BA5" s="59" t="s">
        <v>94</v>
      </c>
      <c r="BB5" s="59" t="s">
        <v>95</v>
      </c>
      <c r="BC5" s="59" t="s">
        <v>96</v>
      </c>
      <c r="BD5" s="59" t="s">
        <v>97</v>
      </c>
      <c r="BE5" s="59" t="s">
        <v>98</v>
      </c>
      <c r="BF5" s="59" t="s">
        <v>88</v>
      </c>
      <c r="BG5" s="59" t="s">
        <v>104</v>
      </c>
      <c r="BH5" s="59" t="s">
        <v>90</v>
      </c>
      <c r="BI5" s="59" t="s">
        <v>102</v>
      </c>
      <c r="BJ5" s="59" t="s">
        <v>103</v>
      </c>
      <c r="BK5" s="59" t="s">
        <v>93</v>
      </c>
      <c r="BL5" s="59" t="s">
        <v>94</v>
      </c>
      <c r="BM5" s="59" t="s">
        <v>95</v>
      </c>
      <c r="BN5" s="59" t="s">
        <v>96</v>
      </c>
      <c r="BO5" s="59" t="s">
        <v>97</v>
      </c>
      <c r="BP5" s="59" t="s">
        <v>98</v>
      </c>
      <c r="BQ5" s="59" t="s">
        <v>88</v>
      </c>
      <c r="BR5" s="59" t="s">
        <v>104</v>
      </c>
      <c r="BS5" s="59" t="s">
        <v>105</v>
      </c>
      <c r="BT5" s="59" t="s">
        <v>106</v>
      </c>
      <c r="BU5" s="59" t="s">
        <v>103</v>
      </c>
      <c r="BV5" s="59" t="s">
        <v>93</v>
      </c>
      <c r="BW5" s="59" t="s">
        <v>94</v>
      </c>
      <c r="BX5" s="59" t="s">
        <v>95</v>
      </c>
      <c r="BY5" s="59" t="s">
        <v>96</v>
      </c>
      <c r="BZ5" s="59" t="s">
        <v>97</v>
      </c>
      <c r="CA5" s="59" t="s">
        <v>98</v>
      </c>
      <c r="CB5" s="59" t="s">
        <v>88</v>
      </c>
      <c r="CC5" s="59" t="s">
        <v>107</v>
      </c>
      <c r="CD5" s="59" t="s">
        <v>90</v>
      </c>
      <c r="CE5" s="59" t="s">
        <v>102</v>
      </c>
      <c r="CF5" s="59" t="s">
        <v>103</v>
      </c>
      <c r="CG5" s="59" t="s">
        <v>93</v>
      </c>
      <c r="CH5" s="59" t="s">
        <v>94</v>
      </c>
      <c r="CI5" s="59" t="s">
        <v>95</v>
      </c>
      <c r="CJ5" s="59" t="s">
        <v>96</v>
      </c>
      <c r="CK5" s="59" t="s">
        <v>97</v>
      </c>
      <c r="CL5" s="59" t="s">
        <v>98</v>
      </c>
      <c r="CM5" s="150"/>
      <c r="CN5" s="150"/>
      <c r="CO5" s="59" t="s">
        <v>108</v>
      </c>
      <c r="CP5" s="59" t="s">
        <v>104</v>
      </c>
      <c r="CQ5" s="59" t="s">
        <v>109</v>
      </c>
      <c r="CR5" s="59" t="s">
        <v>102</v>
      </c>
      <c r="CS5" s="59" t="s">
        <v>110</v>
      </c>
      <c r="CT5" s="59" t="s">
        <v>93</v>
      </c>
      <c r="CU5" s="59" t="s">
        <v>94</v>
      </c>
      <c r="CV5" s="59" t="s">
        <v>95</v>
      </c>
      <c r="CW5" s="59" t="s">
        <v>96</v>
      </c>
      <c r="CX5" s="59" t="s">
        <v>97</v>
      </c>
      <c r="CY5" s="59" t="s">
        <v>98</v>
      </c>
      <c r="CZ5" s="59" t="s">
        <v>108</v>
      </c>
      <c r="DA5" s="59" t="s">
        <v>89</v>
      </c>
      <c r="DB5" s="59" t="s">
        <v>109</v>
      </c>
      <c r="DC5" s="59" t="s">
        <v>111</v>
      </c>
      <c r="DD5" s="59" t="s">
        <v>103</v>
      </c>
      <c r="DE5" s="59" t="s">
        <v>93</v>
      </c>
      <c r="DF5" s="59" t="s">
        <v>94</v>
      </c>
      <c r="DG5" s="59" t="s">
        <v>95</v>
      </c>
      <c r="DH5" s="59" t="s">
        <v>96</v>
      </c>
      <c r="DI5" s="59" t="s">
        <v>97</v>
      </c>
      <c r="DJ5" s="59" t="s">
        <v>35</v>
      </c>
      <c r="DK5" s="59" t="s">
        <v>112</v>
      </c>
      <c r="DL5" s="59" t="s">
        <v>89</v>
      </c>
      <c r="DM5" s="59" t="s">
        <v>109</v>
      </c>
      <c r="DN5" s="59" t="s">
        <v>91</v>
      </c>
      <c r="DO5" s="59" t="s">
        <v>103</v>
      </c>
      <c r="DP5" s="59" t="s">
        <v>93</v>
      </c>
      <c r="DQ5" s="59" t="s">
        <v>94</v>
      </c>
      <c r="DR5" s="59" t="s">
        <v>95</v>
      </c>
      <c r="DS5" s="59" t="s">
        <v>96</v>
      </c>
      <c r="DT5" s="59" t="s">
        <v>97</v>
      </c>
      <c r="DU5" s="59" t="s">
        <v>98</v>
      </c>
    </row>
    <row r="6" spans="1:125" s="66" customFormat="1" x14ac:dyDescent="0.15">
      <c r="A6" s="49" t="s">
        <v>113</v>
      </c>
      <c r="B6" s="60">
        <f>B8</f>
        <v>2020</v>
      </c>
      <c r="C6" s="60">
        <f t="shared" ref="C6:X6" si="1">C8</f>
        <v>232017</v>
      </c>
      <c r="D6" s="60">
        <f t="shared" si="1"/>
        <v>47</v>
      </c>
      <c r="E6" s="60">
        <f t="shared" si="1"/>
        <v>14</v>
      </c>
      <c r="F6" s="60">
        <f t="shared" si="1"/>
        <v>0</v>
      </c>
      <c r="G6" s="60">
        <f t="shared" si="1"/>
        <v>1</v>
      </c>
      <c r="H6" s="60" t="str">
        <f>SUBSTITUTE(H8,"　","")</f>
        <v>愛知県豊橋市</v>
      </c>
      <c r="I6" s="60" t="str">
        <f t="shared" si="1"/>
        <v>豊橋市駅前大通公共駐車場（第一）</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 届出駐車場</v>
      </c>
      <c r="Q6" s="62" t="str">
        <f t="shared" si="1"/>
        <v>地下式</v>
      </c>
      <c r="R6" s="63">
        <f t="shared" si="1"/>
        <v>51</v>
      </c>
      <c r="S6" s="62" t="str">
        <f t="shared" si="1"/>
        <v>商業施設</v>
      </c>
      <c r="T6" s="62" t="str">
        <f t="shared" si="1"/>
        <v>無</v>
      </c>
      <c r="U6" s="63">
        <f t="shared" si="1"/>
        <v>4771</v>
      </c>
      <c r="V6" s="63">
        <f t="shared" si="1"/>
        <v>128</v>
      </c>
      <c r="W6" s="63">
        <f t="shared" si="1"/>
        <v>300</v>
      </c>
      <c r="X6" s="62" t="str">
        <f t="shared" si="1"/>
        <v>代行制</v>
      </c>
      <c r="Y6" s="64">
        <f>IF(Y8="-",NA(),Y8)</f>
        <v>169.6</v>
      </c>
      <c r="Z6" s="64">
        <f t="shared" ref="Z6:AH6" si="2">IF(Z8="-",NA(),Z8)</f>
        <v>151</v>
      </c>
      <c r="AA6" s="64">
        <f t="shared" si="2"/>
        <v>150.69999999999999</v>
      </c>
      <c r="AB6" s="64">
        <f t="shared" si="2"/>
        <v>98.8</v>
      </c>
      <c r="AC6" s="64">
        <f t="shared" si="2"/>
        <v>67.400000000000006</v>
      </c>
      <c r="AD6" s="64">
        <f t="shared" si="2"/>
        <v>206.5</v>
      </c>
      <c r="AE6" s="64">
        <f t="shared" si="2"/>
        <v>124.4</v>
      </c>
      <c r="AF6" s="64">
        <f t="shared" si="2"/>
        <v>126.3</v>
      </c>
      <c r="AG6" s="64">
        <f t="shared" si="2"/>
        <v>121.8</v>
      </c>
      <c r="AH6" s="64">
        <f t="shared" si="2"/>
        <v>100.6</v>
      </c>
      <c r="AI6" s="61" t="str">
        <f>IF(AI8="-","",IF(AI8="-","【-】","【"&amp;SUBSTITUTE(TEXT(AI8,"#,##0.0"),"-","△")&amp;"】"))</f>
        <v>【630.7】</v>
      </c>
      <c r="AJ6" s="64">
        <f>IF(AJ8="-",NA(),AJ8)</f>
        <v>0</v>
      </c>
      <c r="AK6" s="64">
        <f t="shared" ref="AK6:AS6" si="3">IF(AK8="-",NA(),AK8)</f>
        <v>0</v>
      </c>
      <c r="AL6" s="64">
        <f t="shared" si="3"/>
        <v>0</v>
      </c>
      <c r="AM6" s="64">
        <f t="shared" si="3"/>
        <v>0</v>
      </c>
      <c r="AN6" s="64">
        <f t="shared" si="3"/>
        <v>0</v>
      </c>
      <c r="AO6" s="64">
        <f t="shared" si="3"/>
        <v>17.100000000000001</v>
      </c>
      <c r="AP6" s="64">
        <f t="shared" si="3"/>
        <v>16.899999999999999</v>
      </c>
      <c r="AQ6" s="64">
        <f t="shared" si="3"/>
        <v>12.1</v>
      </c>
      <c r="AR6" s="64">
        <f t="shared" si="3"/>
        <v>6.5</v>
      </c>
      <c r="AS6" s="64">
        <f t="shared" si="3"/>
        <v>9.8000000000000007</v>
      </c>
      <c r="AT6" s="61" t="str">
        <f>IF(AT8="-","",IF(AT8="-","【-】","【"&amp;SUBSTITUTE(TEXT(AT8,"#,##0.0"),"-","△")&amp;"】"))</f>
        <v>【8.6】</v>
      </c>
      <c r="AU6" s="65">
        <f>IF(AU8="-",NA(),AU8)</f>
        <v>0</v>
      </c>
      <c r="AV6" s="65">
        <f t="shared" ref="AV6:BD6" si="4">IF(AV8="-",NA(),AV8)</f>
        <v>0</v>
      </c>
      <c r="AW6" s="65">
        <f t="shared" si="4"/>
        <v>0</v>
      </c>
      <c r="AX6" s="65">
        <f t="shared" si="4"/>
        <v>0</v>
      </c>
      <c r="AY6" s="65">
        <f t="shared" si="4"/>
        <v>0</v>
      </c>
      <c r="AZ6" s="65">
        <f t="shared" si="4"/>
        <v>158</v>
      </c>
      <c r="BA6" s="65">
        <f t="shared" si="4"/>
        <v>117</v>
      </c>
      <c r="BB6" s="65">
        <f t="shared" si="4"/>
        <v>96</v>
      </c>
      <c r="BC6" s="65">
        <f t="shared" si="4"/>
        <v>37</v>
      </c>
      <c r="BD6" s="65">
        <f t="shared" si="4"/>
        <v>9617</v>
      </c>
      <c r="BE6" s="63" t="str">
        <f>IF(BE8="-","",IF(BE8="-","【-】","【"&amp;SUBSTITUTE(TEXT(BE8,"#,##0"),"-","△")&amp;"】"))</f>
        <v>【2,345】</v>
      </c>
      <c r="BF6" s="64">
        <f>IF(BF8="-",NA(),BF8)</f>
        <v>45</v>
      </c>
      <c r="BG6" s="64">
        <f t="shared" ref="BG6:BO6" si="5">IF(BG8="-",NA(),BG8)</f>
        <v>37.6</v>
      </c>
      <c r="BH6" s="64">
        <f t="shared" si="5"/>
        <v>37.200000000000003</v>
      </c>
      <c r="BI6" s="64">
        <f t="shared" si="5"/>
        <v>2.2999999999999998</v>
      </c>
      <c r="BJ6" s="64">
        <f t="shared" si="5"/>
        <v>-102.4</v>
      </c>
      <c r="BK6" s="64">
        <f t="shared" si="5"/>
        <v>15</v>
      </c>
      <c r="BL6" s="64">
        <f t="shared" si="5"/>
        <v>11.7</v>
      </c>
      <c r="BM6" s="64">
        <f t="shared" si="5"/>
        <v>9.6</v>
      </c>
      <c r="BN6" s="64">
        <f t="shared" si="5"/>
        <v>2.2000000000000002</v>
      </c>
      <c r="BO6" s="64">
        <f t="shared" si="5"/>
        <v>-74.8</v>
      </c>
      <c r="BP6" s="61" t="str">
        <f>IF(BP8="-","",IF(BP8="-","【-】","【"&amp;SUBSTITUTE(TEXT(BP8,"#,##0.0"),"-","△")&amp;"】"))</f>
        <v>【△65.9】</v>
      </c>
      <c r="BQ6" s="65">
        <f>IF(BQ8="-",NA(),BQ8)</f>
        <v>21492</v>
      </c>
      <c r="BR6" s="65">
        <f t="shared" ref="BR6:BZ6" si="6">IF(BR8="-",NA(),BR8)</f>
        <v>16642</v>
      </c>
      <c r="BS6" s="65">
        <f t="shared" si="6"/>
        <v>15230</v>
      </c>
      <c r="BT6" s="65">
        <f t="shared" si="6"/>
        <v>-506</v>
      </c>
      <c r="BU6" s="65">
        <f t="shared" si="6"/>
        <v>-11308</v>
      </c>
      <c r="BV6" s="65">
        <f t="shared" si="6"/>
        <v>37773</v>
      </c>
      <c r="BW6" s="65">
        <f t="shared" si="6"/>
        <v>33351</v>
      </c>
      <c r="BX6" s="65">
        <f t="shared" si="6"/>
        <v>18755</v>
      </c>
      <c r="BY6" s="65">
        <f t="shared" si="6"/>
        <v>16100</v>
      </c>
      <c r="BZ6" s="65">
        <f t="shared" si="6"/>
        <v>4993</v>
      </c>
      <c r="CA6" s="63" t="str">
        <f>IF(CA8="-","",IF(CA8="-","【-】","【"&amp;SUBSTITUTE(TEXT(CA8,"#,##0"),"-","△")&amp;"】"))</f>
        <v>【3,932】</v>
      </c>
      <c r="CB6" s="64"/>
      <c r="CC6" s="64"/>
      <c r="CD6" s="64"/>
      <c r="CE6" s="64"/>
      <c r="CF6" s="64"/>
      <c r="CG6" s="64"/>
      <c r="CH6" s="64"/>
      <c r="CI6" s="64"/>
      <c r="CJ6" s="64"/>
      <c r="CK6" s="64"/>
      <c r="CL6" s="61" t="s">
        <v>114</v>
      </c>
      <c r="CM6" s="63">
        <f t="shared" ref="CM6:CN6" si="7">CM8</f>
        <v>1058729</v>
      </c>
      <c r="CN6" s="63">
        <f t="shared" si="7"/>
        <v>116698</v>
      </c>
      <c r="CO6" s="64"/>
      <c r="CP6" s="64"/>
      <c r="CQ6" s="64"/>
      <c r="CR6" s="64"/>
      <c r="CS6" s="64"/>
      <c r="CT6" s="64"/>
      <c r="CU6" s="64"/>
      <c r="CV6" s="64"/>
      <c r="CW6" s="64"/>
      <c r="CX6" s="64"/>
      <c r="CY6" s="61" t="s">
        <v>115</v>
      </c>
      <c r="CZ6" s="64">
        <f>IF(CZ8="-",NA(),CZ8)</f>
        <v>0</v>
      </c>
      <c r="DA6" s="64">
        <f t="shared" ref="DA6:DI6" si="8">IF(DA8="-",NA(),DA8)</f>
        <v>0</v>
      </c>
      <c r="DB6" s="64">
        <f t="shared" si="8"/>
        <v>0</v>
      </c>
      <c r="DC6" s="64">
        <f t="shared" si="8"/>
        <v>0</v>
      </c>
      <c r="DD6" s="64">
        <f t="shared" si="8"/>
        <v>0</v>
      </c>
      <c r="DE6" s="64">
        <f t="shared" si="8"/>
        <v>320.39999999999998</v>
      </c>
      <c r="DF6" s="64">
        <f t="shared" si="8"/>
        <v>243</v>
      </c>
      <c r="DG6" s="64">
        <f t="shared" si="8"/>
        <v>193.1</v>
      </c>
      <c r="DH6" s="64">
        <f t="shared" si="8"/>
        <v>163.69999999999999</v>
      </c>
      <c r="DI6" s="64">
        <f t="shared" si="8"/>
        <v>117.8</v>
      </c>
      <c r="DJ6" s="61" t="str">
        <f>IF(DJ8="-","",IF(DJ8="-","【-】","【"&amp;SUBSTITUTE(TEXT(DJ8,"#,##0.0"),"-","△")&amp;"】"))</f>
        <v>【183.4】</v>
      </c>
      <c r="DK6" s="64">
        <f>IF(DK8="-",NA(),DK8)</f>
        <v>299.3</v>
      </c>
      <c r="DL6" s="64">
        <f t="shared" ref="DL6:DT6" si="9">IF(DL8="-",NA(),DL8)</f>
        <v>278</v>
      </c>
      <c r="DM6" s="64">
        <f t="shared" si="9"/>
        <v>260.7</v>
      </c>
      <c r="DN6" s="64">
        <f t="shared" si="9"/>
        <v>271.10000000000002</v>
      </c>
      <c r="DO6" s="64">
        <f t="shared" si="9"/>
        <v>96.9</v>
      </c>
      <c r="DP6" s="64">
        <f t="shared" si="9"/>
        <v>184.7</v>
      </c>
      <c r="DQ6" s="64">
        <f t="shared" si="9"/>
        <v>184.1</v>
      </c>
      <c r="DR6" s="64">
        <f t="shared" si="9"/>
        <v>188.2</v>
      </c>
      <c r="DS6" s="64">
        <f t="shared" si="9"/>
        <v>184.2</v>
      </c>
      <c r="DT6" s="64">
        <f t="shared" si="9"/>
        <v>153.80000000000001</v>
      </c>
      <c r="DU6" s="61" t="str">
        <f>IF(DU8="-","",IF(DU8="-","【-】","【"&amp;SUBSTITUTE(TEXT(DU8,"#,##0.0"),"-","△")&amp;"】"))</f>
        <v>【164.2】</v>
      </c>
    </row>
    <row r="7" spans="1:125" s="66" customFormat="1" x14ac:dyDescent="0.15">
      <c r="A7" s="49" t="s">
        <v>116</v>
      </c>
      <c r="B7" s="60">
        <f t="shared" ref="B7:X7" si="10">B8</f>
        <v>2020</v>
      </c>
      <c r="C7" s="60">
        <f t="shared" si="10"/>
        <v>232017</v>
      </c>
      <c r="D7" s="60">
        <f t="shared" si="10"/>
        <v>47</v>
      </c>
      <c r="E7" s="60">
        <f t="shared" si="10"/>
        <v>14</v>
      </c>
      <c r="F7" s="60">
        <f t="shared" si="10"/>
        <v>0</v>
      </c>
      <c r="G7" s="60">
        <f t="shared" si="10"/>
        <v>1</v>
      </c>
      <c r="H7" s="60" t="str">
        <f t="shared" si="10"/>
        <v>愛知県　豊橋市</v>
      </c>
      <c r="I7" s="60" t="str">
        <f t="shared" si="10"/>
        <v>豊橋市駅前大通公共駐車場（第一）</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 届出駐車場</v>
      </c>
      <c r="Q7" s="62" t="str">
        <f t="shared" si="10"/>
        <v>地下式</v>
      </c>
      <c r="R7" s="63">
        <f t="shared" si="10"/>
        <v>51</v>
      </c>
      <c r="S7" s="62" t="str">
        <f t="shared" si="10"/>
        <v>商業施設</v>
      </c>
      <c r="T7" s="62" t="str">
        <f t="shared" si="10"/>
        <v>無</v>
      </c>
      <c r="U7" s="63">
        <f t="shared" si="10"/>
        <v>4771</v>
      </c>
      <c r="V7" s="63">
        <f t="shared" si="10"/>
        <v>128</v>
      </c>
      <c r="W7" s="63">
        <f t="shared" si="10"/>
        <v>300</v>
      </c>
      <c r="X7" s="62" t="str">
        <f t="shared" si="10"/>
        <v>代行制</v>
      </c>
      <c r="Y7" s="64">
        <f>Y8</f>
        <v>169.6</v>
      </c>
      <c r="Z7" s="64">
        <f t="shared" ref="Z7:AH7" si="11">Z8</f>
        <v>151</v>
      </c>
      <c r="AA7" s="64">
        <f t="shared" si="11"/>
        <v>150.69999999999999</v>
      </c>
      <c r="AB7" s="64">
        <f t="shared" si="11"/>
        <v>98.8</v>
      </c>
      <c r="AC7" s="64">
        <f t="shared" si="11"/>
        <v>67.400000000000006</v>
      </c>
      <c r="AD7" s="64">
        <f t="shared" si="11"/>
        <v>206.5</v>
      </c>
      <c r="AE7" s="64">
        <f t="shared" si="11"/>
        <v>124.4</v>
      </c>
      <c r="AF7" s="64">
        <f t="shared" si="11"/>
        <v>126.3</v>
      </c>
      <c r="AG7" s="64">
        <f t="shared" si="11"/>
        <v>121.8</v>
      </c>
      <c r="AH7" s="64">
        <f t="shared" si="11"/>
        <v>100.6</v>
      </c>
      <c r="AI7" s="61"/>
      <c r="AJ7" s="64">
        <f>AJ8</f>
        <v>0</v>
      </c>
      <c r="AK7" s="64">
        <f t="shared" ref="AK7:AS7" si="12">AK8</f>
        <v>0</v>
      </c>
      <c r="AL7" s="64">
        <f t="shared" si="12"/>
        <v>0</v>
      </c>
      <c r="AM7" s="64">
        <f t="shared" si="12"/>
        <v>0</v>
      </c>
      <c r="AN7" s="64">
        <f t="shared" si="12"/>
        <v>0</v>
      </c>
      <c r="AO7" s="64">
        <f t="shared" si="12"/>
        <v>17.100000000000001</v>
      </c>
      <c r="AP7" s="64">
        <f t="shared" si="12"/>
        <v>16.899999999999999</v>
      </c>
      <c r="AQ7" s="64">
        <f t="shared" si="12"/>
        <v>12.1</v>
      </c>
      <c r="AR7" s="64">
        <f t="shared" si="12"/>
        <v>6.5</v>
      </c>
      <c r="AS7" s="64">
        <f t="shared" si="12"/>
        <v>9.8000000000000007</v>
      </c>
      <c r="AT7" s="61"/>
      <c r="AU7" s="65">
        <f>AU8</f>
        <v>0</v>
      </c>
      <c r="AV7" s="65">
        <f t="shared" ref="AV7:BD7" si="13">AV8</f>
        <v>0</v>
      </c>
      <c r="AW7" s="65">
        <f t="shared" si="13"/>
        <v>0</v>
      </c>
      <c r="AX7" s="65">
        <f t="shared" si="13"/>
        <v>0</v>
      </c>
      <c r="AY7" s="65">
        <f t="shared" si="13"/>
        <v>0</v>
      </c>
      <c r="AZ7" s="65">
        <f t="shared" si="13"/>
        <v>158</v>
      </c>
      <c r="BA7" s="65">
        <f t="shared" si="13"/>
        <v>117</v>
      </c>
      <c r="BB7" s="65">
        <f t="shared" si="13"/>
        <v>96</v>
      </c>
      <c r="BC7" s="65">
        <f t="shared" si="13"/>
        <v>37</v>
      </c>
      <c r="BD7" s="65">
        <f t="shared" si="13"/>
        <v>9617</v>
      </c>
      <c r="BE7" s="63"/>
      <c r="BF7" s="64">
        <f>BF8</f>
        <v>45</v>
      </c>
      <c r="BG7" s="64">
        <f t="shared" ref="BG7:BO7" si="14">BG8</f>
        <v>37.6</v>
      </c>
      <c r="BH7" s="64">
        <f t="shared" si="14"/>
        <v>37.200000000000003</v>
      </c>
      <c r="BI7" s="64">
        <f t="shared" si="14"/>
        <v>2.2999999999999998</v>
      </c>
      <c r="BJ7" s="64">
        <f t="shared" si="14"/>
        <v>-102.4</v>
      </c>
      <c r="BK7" s="64">
        <f t="shared" si="14"/>
        <v>15</v>
      </c>
      <c r="BL7" s="64">
        <f t="shared" si="14"/>
        <v>11.7</v>
      </c>
      <c r="BM7" s="64">
        <f t="shared" si="14"/>
        <v>9.6</v>
      </c>
      <c r="BN7" s="64">
        <f t="shared" si="14"/>
        <v>2.2000000000000002</v>
      </c>
      <c r="BO7" s="64">
        <f t="shared" si="14"/>
        <v>-74.8</v>
      </c>
      <c r="BP7" s="61"/>
      <c r="BQ7" s="65">
        <f>BQ8</f>
        <v>21492</v>
      </c>
      <c r="BR7" s="65">
        <f t="shared" ref="BR7:BZ7" si="15">BR8</f>
        <v>16642</v>
      </c>
      <c r="BS7" s="65">
        <f t="shared" si="15"/>
        <v>15230</v>
      </c>
      <c r="BT7" s="65">
        <f t="shared" si="15"/>
        <v>-506</v>
      </c>
      <c r="BU7" s="65">
        <f t="shared" si="15"/>
        <v>-11308</v>
      </c>
      <c r="BV7" s="65">
        <f t="shared" si="15"/>
        <v>37773</v>
      </c>
      <c r="BW7" s="65">
        <f t="shared" si="15"/>
        <v>33351</v>
      </c>
      <c r="BX7" s="65">
        <f t="shared" si="15"/>
        <v>18755</v>
      </c>
      <c r="BY7" s="65">
        <f t="shared" si="15"/>
        <v>16100</v>
      </c>
      <c r="BZ7" s="65">
        <f t="shared" si="15"/>
        <v>4993</v>
      </c>
      <c r="CA7" s="63"/>
      <c r="CB7" s="64" t="s">
        <v>117</v>
      </c>
      <c r="CC7" s="64" t="s">
        <v>117</v>
      </c>
      <c r="CD7" s="64" t="s">
        <v>117</v>
      </c>
      <c r="CE7" s="64" t="s">
        <v>117</v>
      </c>
      <c r="CF7" s="64" t="s">
        <v>117</v>
      </c>
      <c r="CG7" s="64" t="s">
        <v>117</v>
      </c>
      <c r="CH7" s="64" t="s">
        <v>117</v>
      </c>
      <c r="CI7" s="64" t="s">
        <v>117</v>
      </c>
      <c r="CJ7" s="64" t="s">
        <v>117</v>
      </c>
      <c r="CK7" s="64" t="s">
        <v>115</v>
      </c>
      <c r="CL7" s="61"/>
      <c r="CM7" s="63">
        <f>CM8</f>
        <v>1058729</v>
      </c>
      <c r="CN7" s="63">
        <f>CN8</f>
        <v>116698</v>
      </c>
      <c r="CO7" s="64" t="s">
        <v>117</v>
      </c>
      <c r="CP7" s="64" t="s">
        <v>117</v>
      </c>
      <c r="CQ7" s="64" t="s">
        <v>117</v>
      </c>
      <c r="CR7" s="64" t="s">
        <v>117</v>
      </c>
      <c r="CS7" s="64" t="s">
        <v>117</v>
      </c>
      <c r="CT7" s="64" t="s">
        <v>117</v>
      </c>
      <c r="CU7" s="64" t="s">
        <v>117</v>
      </c>
      <c r="CV7" s="64" t="s">
        <v>117</v>
      </c>
      <c r="CW7" s="64" t="s">
        <v>117</v>
      </c>
      <c r="CX7" s="64" t="s">
        <v>118</v>
      </c>
      <c r="CY7" s="61"/>
      <c r="CZ7" s="64">
        <f>CZ8</f>
        <v>0</v>
      </c>
      <c r="DA7" s="64">
        <f t="shared" ref="DA7:DI7" si="16">DA8</f>
        <v>0</v>
      </c>
      <c r="DB7" s="64">
        <f t="shared" si="16"/>
        <v>0</v>
      </c>
      <c r="DC7" s="64">
        <f t="shared" si="16"/>
        <v>0</v>
      </c>
      <c r="DD7" s="64">
        <f t="shared" si="16"/>
        <v>0</v>
      </c>
      <c r="DE7" s="64">
        <f t="shared" si="16"/>
        <v>320.39999999999998</v>
      </c>
      <c r="DF7" s="64">
        <f t="shared" si="16"/>
        <v>243</v>
      </c>
      <c r="DG7" s="64">
        <f t="shared" si="16"/>
        <v>193.1</v>
      </c>
      <c r="DH7" s="64">
        <f t="shared" si="16"/>
        <v>163.69999999999999</v>
      </c>
      <c r="DI7" s="64">
        <f t="shared" si="16"/>
        <v>117.8</v>
      </c>
      <c r="DJ7" s="61"/>
      <c r="DK7" s="64">
        <f>DK8</f>
        <v>299.3</v>
      </c>
      <c r="DL7" s="64">
        <f t="shared" ref="DL7:DT7" si="17">DL8</f>
        <v>278</v>
      </c>
      <c r="DM7" s="64">
        <f t="shared" si="17"/>
        <v>260.7</v>
      </c>
      <c r="DN7" s="64">
        <f t="shared" si="17"/>
        <v>271.10000000000002</v>
      </c>
      <c r="DO7" s="64">
        <f t="shared" si="17"/>
        <v>96.9</v>
      </c>
      <c r="DP7" s="64">
        <f t="shared" si="17"/>
        <v>184.7</v>
      </c>
      <c r="DQ7" s="64">
        <f t="shared" si="17"/>
        <v>184.1</v>
      </c>
      <c r="DR7" s="64">
        <f t="shared" si="17"/>
        <v>188.2</v>
      </c>
      <c r="DS7" s="64">
        <f t="shared" si="17"/>
        <v>184.2</v>
      </c>
      <c r="DT7" s="64">
        <f t="shared" si="17"/>
        <v>153.80000000000001</v>
      </c>
      <c r="DU7" s="61"/>
    </row>
    <row r="8" spans="1:125" s="66" customFormat="1" x14ac:dyDescent="0.15">
      <c r="A8" s="49"/>
      <c r="B8" s="67">
        <v>2020</v>
      </c>
      <c r="C8" s="67">
        <v>232017</v>
      </c>
      <c r="D8" s="67">
        <v>47</v>
      </c>
      <c r="E8" s="67">
        <v>14</v>
      </c>
      <c r="F8" s="67">
        <v>0</v>
      </c>
      <c r="G8" s="67">
        <v>1</v>
      </c>
      <c r="H8" s="67" t="s">
        <v>119</v>
      </c>
      <c r="I8" s="67" t="s">
        <v>120</v>
      </c>
      <c r="J8" s="67" t="s">
        <v>121</v>
      </c>
      <c r="K8" s="67" t="s">
        <v>122</v>
      </c>
      <c r="L8" s="67" t="s">
        <v>123</v>
      </c>
      <c r="M8" s="67" t="s">
        <v>124</v>
      </c>
      <c r="N8" s="67" t="s">
        <v>125</v>
      </c>
      <c r="O8" s="68" t="s">
        <v>126</v>
      </c>
      <c r="P8" s="69" t="s">
        <v>127</v>
      </c>
      <c r="Q8" s="69" t="s">
        <v>128</v>
      </c>
      <c r="R8" s="70">
        <v>51</v>
      </c>
      <c r="S8" s="69" t="s">
        <v>129</v>
      </c>
      <c r="T8" s="69" t="s">
        <v>130</v>
      </c>
      <c r="U8" s="70">
        <v>4771</v>
      </c>
      <c r="V8" s="70">
        <v>128</v>
      </c>
      <c r="W8" s="70">
        <v>300</v>
      </c>
      <c r="X8" s="69" t="s">
        <v>131</v>
      </c>
      <c r="Y8" s="71">
        <v>169.6</v>
      </c>
      <c r="Z8" s="71">
        <v>151</v>
      </c>
      <c r="AA8" s="71">
        <v>150.69999999999999</v>
      </c>
      <c r="AB8" s="71">
        <v>98.8</v>
      </c>
      <c r="AC8" s="71">
        <v>67.400000000000006</v>
      </c>
      <c r="AD8" s="71">
        <v>206.5</v>
      </c>
      <c r="AE8" s="71">
        <v>124.4</v>
      </c>
      <c r="AF8" s="71">
        <v>126.3</v>
      </c>
      <c r="AG8" s="71">
        <v>121.8</v>
      </c>
      <c r="AH8" s="71">
        <v>100.6</v>
      </c>
      <c r="AI8" s="68">
        <v>630.70000000000005</v>
      </c>
      <c r="AJ8" s="71">
        <v>0</v>
      </c>
      <c r="AK8" s="71">
        <v>0</v>
      </c>
      <c r="AL8" s="71">
        <v>0</v>
      </c>
      <c r="AM8" s="71">
        <v>0</v>
      </c>
      <c r="AN8" s="71">
        <v>0</v>
      </c>
      <c r="AO8" s="71">
        <v>17.100000000000001</v>
      </c>
      <c r="AP8" s="71">
        <v>16.899999999999999</v>
      </c>
      <c r="AQ8" s="71">
        <v>12.1</v>
      </c>
      <c r="AR8" s="71">
        <v>6.5</v>
      </c>
      <c r="AS8" s="71">
        <v>9.8000000000000007</v>
      </c>
      <c r="AT8" s="68">
        <v>8.6</v>
      </c>
      <c r="AU8" s="72">
        <v>0</v>
      </c>
      <c r="AV8" s="72">
        <v>0</v>
      </c>
      <c r="AW8" s="72">
        <v>0</v>
      </c>
      <c r="AX8" s="72">
        <v>0</v>
      </c>
      <c r="AY8" s="72">
        <v>0</v>
      </c>
      <c r="AZ8" s="72">
        <v>158</v>
      </c>
      <c r="BA8" s="72">
        <v>117</v>
      </c>
      <c r="BB8" s="72">
        <v>96</v>
      </c>
      <c r="BC8" s="72">
        <v>37</v>
      </c>
      <c r="BD8" s="72">
        <v>9617</v>
      </c>
      <c r="BE8" s="72">
        <v>2345</v>
      </c>
      <c r="BF8" s="71">
        <v>45</v>
      </c>
      <c r="BG8" s="71">
        <v>37.6</v>
      </c>
      <c r="BH8" s="71">
        <v>37.200000000000003</v>
      </c>
      <c r="BI8" s="71">
        <v>2.2999999999999998</v>
      </c>
      <c r="BJ8" s="71">
        <v>-102.4</v>
      </c>
      <c r="BK8" s="71">
        <v>15</v>
      </c>
      <c r="BL8" s="71">
        <v>11.7</v>
      </c>
      <c r="BM8" s="71">
        <v>9.6</v>
      </c>
      <c r="BN8" s="71">
        <v>2.2000000000000002</v>
      </c>
      <c r="BO8" s="71">
        <v>-74.8</v>
      </c>
      <c r="BP8" s="68">
        <v>-65.900000000000006</v>
      </c>
      <c r="BQ8" s="72">
        <v>21492</v>
      </c>
      <c r="BR8" s="72">
        <v>16642</v>
      </c>
      <c r="BS8" s="72">
        <v>15230</v>
      </c>
      <c r="BT8" s="73">
        <v>-506</v>
      </c>
      <c r="BU8" s="73">
        <v>-11308</v>
      </c>
      <c r="BV8" s="72">
        <v>37773</v>
      </c>
      <c r="BW8" s="72">
        <v>33351</v>
      </c>
      <c r="BX8" s="72">
        <v>18755</v>
      </c>
      <c r="BY8" s="72">
        <v>16100</v>
      </c>
      <c r="BZ8" s="72">
        <v>4993</v>
      </c>
      <c r="CA8" s="70">
        <v>3932</v>
      </c>
      <c r="CB8" s="71" t="s">
        <v>123</v>
      </c>
      <c r="CC8" s="71" t="s">
        <v>123</v>
      </c>
      <c r="CD8" s="71" t="s">
        <v>123</v>
      </c>
      <c r="CE8" s="71" t="s">
        <v>123</v>
      </c>
      <c r="CF8" s="71" t="s">
        <v>123</v>
      </c>
      <c r="CG8" s="71" t="s">
        <v>123</v>
      </c>
      <c r="CH8" s="71" t="s">
        <v>123</v>
      </c>
      <c r="CI8" s="71" t="s">
        <v>123</v>
      </c>
      <c r="CJ8" s="71" t="s">
        <v>123</v>
      </c>
      <c r="CK8" s="71" t="s">
        <v>123</v>
      </c>
      <c r="CL8" s="68" t="s">
        <v>123</v>
      </c>
      <c r="CM8" s="70">
        <v>1058729</v>
      </c>
      <c r="CN8" s="70">
        <v>116698</v>
      </c>
      <c r="CO8" s="71" t="s">
        <v>123</v>
      </c>
      <c r="CP8" s="71" t="s">
        <v>123</v>
      </c>
      <c r="CQ8" s="71" t="s">
        <v>123</v>
      </c>
      <c r="CR8" s="71" t="s">
        <v>123</v>
      </c>
      <c r="CS8" s="71" t="s">
        <v>123</v>
      </c>
      <c r="CT8" s="71" t="s">
        <v>123</v>
      </c>
      <c r="CU8" s="71" t="s">
        <v>123</v>
      </c>
      <c r="CV8" s="71" t="s">
        <v>123</v>
      </c>
      <c r="CW8" s="71" t="s">
        <v>123</v>
      </c>
      <c r="CX8" s="71" t="s">
        <v>123</v>
      </c>
      <c r="CY8" s="68" t="s">
        <v>123</v>
      </c>
      <c r="CZ8" s="71">
        <v>0</v>
      </c>
      <c r="DA8" s="71">
        <v>0</v>
      </c>
      <c r="DB8" s="71">
        <v>0</v>
      </c>
      <c r="DC8" s="71">
        <v>0</v>
      </c>
      <c r="DD8" s="71">
        <v>0</v>
      </c>
      <c r="DE8" s="71">
        <v>320.39999999999998</v>
      </c>
      <c r="DF8" s="71">
        <v>243</v>
      </c>
      <c r="DG8" s="71">
        <v>193.1</v>
      </c>
      <c r="DH8" s="71">
        <v>163.69999999999999</v>
      </c>
      <c r="DI8" s="71">
        <v>117.8</v>
      </c>
      <c r="DJ8" s="68">
        <v>183.4</v>
      </c>
      <c r="DK8" s="71">
        <v>299.3</v>
      </c>
      <c r="DL8" s="71">
        <v>278</v>
      </c>
      <c r="DM8" s="71">
        <v>260.7</v>
      </c>
      <c r="DN8" s="71">
        <v>271.10000000000002</v>
      </c>
      <c r="DO8" s="71">
        <v>96.9</v>
      </c>
      <c r="DP8" s="71">
        <v>184.7</v>
      </c>
      <c r="DQ8" s="71">
        <v>184.1</v>
      </c>
      <c r="DR8" s="71">
        <v>188.2</v>
      </c>
      <c r="DS8" s="71">
        <v>184.2</v>
      </c>
      <c r="DT8" s="71">
        <v>153.80000000000001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132</v>
      </c>
      <c r="C10" s="78" t="s">
        <v>133</v>
      </c>
      <c r="D10" s="78" t="s">
        <v>134</v>
      </c>
      <c r="E10" s="78" t="s">
        <v>135</v>
      </c>
      <c r="F10" s="78" t="s">
        <v>136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2022-01-24T05:38:03Z</cp:lastPrinted>
  <dcterms:created xsi:type="dcterms:W3CDTF">2021-12-17T06:03:36Z</dcterms:created>
  <dcterms:modified xsi:type="dcterms:W3CDTF">2022-02-01T01:04:52Z</dcterms:modified>
  <cp:category/>
</cp:coreProperties>
</file>