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hzzwYNNE7Y1UULgsYL+T9ByhB6QsqdVRPOYhPRth+T2PEj91bvYIVISPFdc7URNEwYRqBcvSiayJNotslTquqg==" workbookSaltValue="Fy2nt5GTOepxO/rCOgn0w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MA51" i="4"/>
  <c r="BZ76" i="4"/>
  <c r="C11" i="5"/>
  <c r="D11" i="5"/>
  <c r="E11" i="5"/>
  <c r="B11" i="5"/>
  <c r="BK76" i="4" l="1"/>
  <c r="LH51" i="4"/>
  <c r="LT76" i="4"/>
  <c r="GQ51" i="4"/>
  <c r="LH30" i="4"/>
  <c r="IE76" i="4"/>
  <c r="BZ51" i="4"/>
  <c r="BZ30" i="4"/>
  <c r="GQ30" i="4"/>
  <c r="BG30" i="4"/>
  <c r="FX51" i="4"/>
  <c r="HP76" i="4"/>
  <c r="BG51" i="4"/>
  <c r="AV76" i="4"/>
  <c r="KO51" i="4"/>
  <c r="LE76" i="4"/>
  <c r="KO30" i="4"/>
  <c r="FX30" i="4"/>
  <c r="JV30" i="4"/>
  <c r="HA76" i="4"/>
  <c r="AN51" i="4"/>
  <c r="FE30" i="4"/>
  <c r="AG76" i="4"/>
  <c r="AN30" i="4"/>
  <c r="JV51" i="4"/>
  <c r="KP76" i="4"/>
  <c r="FE51" i="4"/>
  <c r="KA76" i="4"/>
  <c r="EL51" i="4"/>
  <c r="JC30" i="4"/>
  <c r="U30" i="4"/>
  <c r="GL76" i="4"/>
  <c r="U51" i="4"/>
  <c r="EL30" i="4"/>
  <c r="R76"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<sst xmlns="http://schemas.openxmlformats.org/spreadsheetml/2006/main" count="278" uniqueCount="141">
  <si>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</si>
  <si>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</si>
  <si>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</si>
  <si>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</si>
  <si>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</si>
  <si>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</si>
  <si>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</si>
  <si>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</si>
  <si>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</si>
  <si>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</si>
  <si>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</si>
  <si>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</si>
  <si>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</si>
  <si>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</si>
  <si>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</si>
  <si>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</si>
  <si>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</si>
  <si>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</si>
  <si>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</si>
  <si>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</si>
  <si>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</si>
  <si>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</si>
  <si>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</si>
  <si>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</si>
  <si>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</si>
  <si>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</si>
  <si>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</si>
  <si>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</si>
  <si>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</si>
  <si>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</si>
  <si>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</si>
  <si>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</si>
  <si>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</si>
  <si>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</si>
  <si>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</si>
  <si>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</si>
  <si>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</si>
  <si>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</si>
  <si>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</si>
  <si>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</si>
  <si>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</si>
  <si>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</si>
  <si>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</si>
  <si>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</si>
  <si>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</si>
  <si>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</si>
  <si>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</si>
  <si>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</si>
  <si>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</si>
  <si>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</si>
  <si>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</si>
  <si>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</si>
  <si>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</si>
  <si>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</si>
  <si>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</si>
  <si>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</si>
  <si>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</si>
  <si>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</si>
  <si>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</si>
  <si>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</si>
  <si>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</si>
  <si>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</si>
  <si>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</si>
  <si>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</si>
  <si>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</si>
  <si>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</si>
  <si>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</si>
  <si>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</si>
  <si>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</si>
  <si>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</si>
  <si>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</si>
  <si>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</si>
  <si>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</si>
  <si>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</si>
  <si>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</si>
  <si>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</si>
  <si>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</si>
  <si>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</si>
  <si>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</si>
  <si>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</si>
  <si>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</si>
  <si>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</si>
  <si>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</si>
  <si>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</si>
  <si>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</si>
  <si>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</si>
  <si>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</si>
  <si>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</si>
  <si>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</si>
  <si>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</si>
  <si>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</si>
  <si>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</si>
  <si>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</si>
  <si>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</si>
  <si>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</si>
  <si>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</si>
  <si>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</si>
  <si>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</si>
  <si>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</si>
  <si>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</si>
  <si>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</si>
  <si>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</si>
  <si>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当該値(N-1)</t>
    <phoneticPr fontId="5"/>
  </si>
  <si>
    <t>当該値(N)</t>
    <phoneticPr fontId="5"/>
  </si>
  <si>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</si>
  <si>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</si>
  <si>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</si>
  <si>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</si>
  <si>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</si>
  <si>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</si>
  <si>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</si>
  <si>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</si>
  <si>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</si>
  <si>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</si>
  <si>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</si>
  <si>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</si>
  <si>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</si>
  <si>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</si>
  <si>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</si>
  <si>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</si>
  <si>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</si>
  <si>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</si>
  <si>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</si>
  <si>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</si>
  <si>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</si>
  <si>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</si>
  <si>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</si>
  <si>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</si>
  <si>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</si>
  <si>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</si>
  <si>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</si>
  <si>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</si>
  <si>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</si>
  <si>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</si>
  <si>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</si>
  <si>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</si>
  <si>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</si>
  <si>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・建築後相当年数が経過しており、⑩債務残高は0である。
・平成２８年度に策定した長寿命化計画を令和２年度に更新した。その計画に基づき、点検、予防保全・改良保全工事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47" eb="49">
      <t>レイワ</t>
    </rPh>
    <rPh sb="50" eb="51">
      <t>ネン</t>
    </rPh>
    <rPh sb="51" eb="52">
      <t>ド</t>
    </rPh>
    <rPh sb="53" eb="55">
      <t>コウシン</t>
    </rPh>
    <rPh sb="60" eb="62">
      <t>ケイカク</t>
    </rPh>
    <rPh sb="63" eb="64">
      <t>モト</t>
    </rPh>
    <rPh sb="79" eb="81">
      <t>コウジ</t>
    </rPh>
    <rPh sb="156" eb="157">
      <t>リツ</t>
    </rPh>
    <phoneticPr fontId="5"/>
  </si>
  <si>
    <t xml:space="preserve">・⑪稼働率は、前年に比べ約３分の１となり、平均も下回っているが、その要因は、当該施設と直結する百貨店の閉館及び新型コロナウイルスの感染拡大に伴う、外出自粛によるものと考えられる。
・令和３年度以降は、施設周辺の再開発に伴い新たに開館する図書館の利用者などにより、利用状況は改善していくものと見込まれるが、さらに利便性の向上を図るなど、利用者の確保に努める必要がある。
</t>
    <rPh sb="2" eb="4">
      <t>カドウ</t>
    </rPh>
    <rPh sb="4" eb="5">
      <t>リツ</t>
    </rPh>
    <rPh sb="7" eb="9">
      <t>ゼンネン</t>
    </rPh>
    <rPh sb="10" eb="11">
      <t>クラ</t>
    </rPh>
    <rPh sb="12" eb="13">
      <t>ヤク</t>
    </rPh>
    <rPh sb="14" eb="15">
      <t>ブン</t>
    </rPh>
    <rPh sb="21" eb="23">
      <t>ヘイキン</t>
    </rPh>
    <rPh sb="24" eb="26">
      <t>シタマワ</t>
    </rPh>
    <rPh sb="34" eb="36">
      <t>ヨウイン</t>
    </rPh>
    <rPh sb="73" eb="75">
      <t>ガイシュツ</t>
    </rPh>
    <rPh sb="75" eb="77">
      <t>ジシュク</t>
    </rPh>
    <rPh sb="83" eb="84">
      <t>カンガ</t>
    </rPh>
    <rPh sb="91" eb="93">
      <t>レイワ</t>
    </rPh>
    <rPh sb="94" eb="95">
      <t>ネン</t>
    </rPh>
    <rPh sb="95" eb="96">
      <t>ド</t>
    </rPh>
    <rPh sb="96" eb="98">
      <t>イコウ</t>
    </rPh>
    <rPh sb="100" eb="102">
      <t>シセツ</t>
    </rPh>
    <rPh sb="102" eb="104">
      <t>シュウヘン</t>
    </rPh>
    <rPh sb="105" eb="108">
      <t>サイカイハツ</t>
    </rPh>
    <rPh sb="109" eb="110">
      <t>トモナ</t>
    </rPh>
    <rPh sb="111" eb="112">
      <t>アラ</t>
    </rPh>
    <rPh sb="114" eb="116">
      <t>カイカン</t>
    </rPh>
    <rPh sb="118" eb="121">
      <t>トショカン</t>
    </rPh>
    <rPh sb="122" eb="125">
      <t>リヨウシャ</t>
    </rPh>
    <rPh sb="131" eb="133">
      <t>リヨウ</t>
    </rPh>
    <rPh sb="133" eb="135">
      <t>ジョウキョウ</t>
    </rPh>
    <rPh sb="136" eb="138">
      <t>カイゼン</t>
    </rPh>
    <rPh sb="145" eb="147">
      <t>ミコ</t>
    </rPh>
    <rPh sb="155" eb="158">
      <t>リベンセイ</t>
    </rPh>
    <rPh sb="159" eb="161">
      <t>コウジョウ</t>
    </rPh>
    <rPh sb="162" eb="163">
      <t>ハカ</t>
    </rPh>
    <rPh sb="167" eb="170">
      <t>リヨウシャ</t>
    </rPh>
    <rPh sb="171" eb="173">
      <t>カクホ</t>
    </rPh>
    <phoneticPr fontId="5"/>
  </si>
  <si>
    <t>・周辺状況の変化や新型コロナウイルス感染拡大により、利用者が大幅に減少し、収益は赤字であった。
・今後は、新型コロナウイルス感染症が収束に向かえば、一定数の利用者の回復が見込まれる。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を構築することや利便性の向上策を講じるなど、周辺環境の変化に対応した施策により、利用者の増加、収益の改善を図っていく必要がある。
・令和２年度経営戦略策定済み、令和７年度経営戦略見直し予定。</t>
    <rPh sb="1" eb="3">
      <t>シュウヘン</t>
    </rPh>
    <rPh sb="3" eb="5">
      <t>ジョウキョウ</t>
    </rPh>
    <rPh sb="6" eb="8">
      <t>ヘンカ</t>
    </rPh>
    <rPh sb="9" eb="11">
      <t>シンガタ</t>
    </rPh>
    <rPh sb="18" eb="20">
      <t>カンセン</t>
    </rPh>
    <rPh sb="20" eb="22">
      <t>カクダイ</t>
    </rPh>
    <rPh sb="26" eb="29">
      <t>リヨウシャ</t>
    </rPh>
    <rPh sb="30" eb="32">
      <t>オオハバ</t>
    </rPh>
    <rPh sb="33" eb="35">
      <t>ゲンショウ</t>
    </rPh>
    <rPh sb="37" eb="39">
      <t>シュウエキ</t>
    </rPh>
    <rPh sb="40" eb="42">
      <t>アカジ</t>
    </rPh>
    <rPh sb="49" eb="51">
      <t>コンゴ</t>
    </rPh>
    <rPh sb="53" eb="55">
      <t>シンガタ</t>
    </rPh>
    <rPh sb="62" eb="64">
      <t>カンセン</t>
    </rPh>
    <rPh sb="64" eb="65">
      <t>ショウ</t>
    </rPh>
    <rPh sb="66" eb="68">
      <t>シュウソク</t>
    </rPh>
    <rPh sb="69" eb="70">
      <t>ム</t>
    </rPh>
    <rPh sb="74" eb="77">
      <t>イッテイスウ</t>
    </rPh>
    <rPh sb="78" eb="81">
      <t>リヨウシャ</t>
    </rPh>
    <rPh sb="82" eb="84">
      <t>カイフク</t>
    </rPh>
    <rPh sb="85" eb="87">
      <t>ミコ</t>
    </rPh>
    <rPh sb="200" eb="202">
      <t>コウチク</t>
    </rPh>
    <rPh sb="207" eb="210">
      <t>リベンセイ</t>
    </rPh>
    <rPh sb="211" eb="213">
      <t>コウジョウ</t>
    </rPh>
    <rPh sb="213" eb="214">
      <t>サク</t>
    </rPh>
    <rPh sb="215" eb="216">
      <t>コウ</t>
    </rPh>
    <rPh sb="239" eb="242">
      <t>リヨウシャ</t>
    </rPh>
    <rPh sb="243" eb="245">
      <t>ゾウカ</t>
    </rPh>
    <rPh sb="246" eb="248">
      <t>シュウエキ</t>
    </rPh>
    <rPh sb="249" eb="251">
      <t>カイゼン</t>
    </rPh>
    <rPh sb="252" eb="253">
      <t>ハカ</t>
    </rPh>
    <rPh sb="257" eb="259">
      <t>ヒツヨウ</t>
    </rPh>
    <rPh sb="265" eb="267">
      <t>レイワ</t>
    </rPh>
    <rPh sb="268" eb="269">
      <t>ネン</t>
    </rPh>
    <rPh sb="269" eb="270">
      <t>ド</t>
    </rPh>
    <rPh sb="270" eb="272">
      <t>ケイエイ</t>
    </rPh>
    <rPh sb="272" eb="274">
      <t>センリャク</t>
    </rPh>
    <rPh sb="274" eb="276">
      <t>サクテイ</t>
    </rPh>
    <rPh sb="276" eb="277">
      <t>ズ</t>
    </rPh>
    <rPh sb="279" eb="281">
      <t>レイワ</t>
    </rPh>
    <rPh sb="282" eb="283">
      <t>ネン</t>
    </rPh>
    <rPh sb="283" eb="284">
      <t>ド</t>
    </rPh>
    <rPh sb="284" eb="286">
      <t>ケイエイ</t>
    </rPh>
    <rPh sb="286" eb="288">
      <t>センリャク</t>
    </rPh>
    <rPh sb="288" eb="290">
      <t>ミナオ</t>
    </rPh>
    <rPh sb="291" eb="293">
      <t>ヨテイ</t>
    </rPh>
    <phoneticPr fontId="5"/>
  </si>
  <si>
    <t>・①収益的収支比率、④売上高ＧＯＰ比率及び⑤ＥＢＩＴＤＡはともに前年に比べ大きく低下し、その全てで平均を下回ることとなった。その要因は当該施設と直結する百貨店の閉館及び新型コロナウイルスの感染拡大に伴う外出控えによる、利用者の減少に伴い使用料収入が減少したものと考えられる。
・施設周辺の再開発が進み、新型コロナウイルス感染症が収束に向かえば、それぞれの値の回復はある程度見込めるが、経営の改善についても検討を進める必要がある。
・②他会計補助金比率及び③他会計補助金額はいずれも0であり、他会計からの補助は無い。</t>
    <rPh sb="11" eb="13">
      <t>ウリアゲ</t>
    </rPh>
    <rPh sb="13" eb="14">
      <t>ダカ</t>
    </rPh>
    <rPh sb="17" eb="19">
      <t>ヒリツ</t>
    </rPh>
    <rPh sb="19" eb="20">
      <t>オヨ</t>
    </rPh>
    <rPh sb="32" eb="34">
      <t>ゼンネン</t>
    </rPh>
    <rPh sb="35" eb="36">
      <t>クラ</t>
    </rPh>
    <rPh sb="37" eb="38">
      <t>オオ</t>
    </rPh>
    <rPh sb="40" eb="42">
      <t>テイカ</t>
    </rPh>
    <rPh sb="46" eb="47">
      <t>スベ</t>
    </rPh>
    <rPh sb="49" eb="51">
      <t>ヘイキン</t>
    </rPh>
    <rPh sb="52" eb="54">
      <t>シタマワ</t>
    </rPh>
    <rPh sb="64" eb="66">
      <t>ヨウイン</t>
    </rPh>
    <rPh sb="116" eb="117">
      <t>トモナ</t>
    </rPh>
    <rPh sb="118" eb="121">
      <t>シヨウリョウ</t>
    </rPh>
    <rPh sb="121" eb="123">
      <t>シュウニュウ</t>
    </rPh>
    <rPh sb="124" eb="126">
      <t>ゲンショウ</t>
    </rPh>
    <rPh sb="139" eb="141">
      <t>シセツ</t>
    </rPh>
    <rPh sb="141" eb="143">
      <t>シュウヘン</t>
    </rPh>
    <rPh sb="144" eb="147">
      <t>サイカイハツ</t>
    </rPh>
    <rPh sb="148" eb="149">
      <t>スス</t>
    </rPh>
    <rPh sb="151" eb="152">
      <t>シン</t>
    </rPh>
    <rPh sb="152" eb="153">
      <t>ガタ</t>
    </rPh>
    <rPh sb="160" eb="163">
      <t>カンセンショウ</t>
    </rPh>
    <rPh sb="164" eb="166">
      <t>シュウソク</t>
    </rPh>
    <rPh sb="167" eb="168">
      <t>ム</t>
    </rPh>
    <rPh sb="177" eb="178">
      <t>アタイ</t>
    </rPh>
    <rPh sb="179" eb="181">
      <t>カイフク</t>
    </rPh>
    <rPh sb="184" eb="186">
      <t>テイド</t>
    </rPh>
    <rPh sb="186" eb="188">
      <t>ミコ</t>
    </rPh>
    <rPh sb="192" eb="194">
      <t>ケイエイ</t>
    </rPh>
    <rPh sb="195" eb="197">
      <t>カイゼン</t>
    </rPh>
    <rPh sb="202" eb="204">
      <t>ケントウ</t>
    </rPh>
    <rPh sb="205" eb="206">
      <t>スス</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</si>
</sst>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169.6</c:v>
                </c:pt>
                <c:pt idx="1">
                  <c:v>151</c:v>
                </c:pt>
                <c:pt idx="2">
                  <c:v>150.69999999999999</c:v>
                </c:pt>
                <c:pt idx="3">
                  <c:v>98.8</c:v>
                </c:pt>
                <c:pt idx="4">
                  <c:v>67.400000000000006</c:v>
                </c:pt>
              </c:numCache>
            </c:numRef>
          </c:val>
          <c:extLst>
            <c:ext xmlns:c16="http://schemas.microsoft.com/office/drawing/2014/chart" uri="{C3380CC4-5D6E-409C-BE32-E72D297353CC}">
              <c16:uniqueId val="{00000000-61DA-4C50-BE59-C218A0F70FB0}"/>
            </c:ext>
          </c:extLst>
        </c:ser>
        <c:dLbls>
          <c:showLegendKey val="0"/>
          <c:showVal val="0"/>
          <c:showCatName val="0"/>
          <c:showSerName val="0"/>
          <c:showPercent val="0"/>
          <c:showBubbleSize val="0"/>
        </c:dLbls>
        <c:gapWidth val="150"/>
        <c:axId val="329614840"/>
        <c:axId val="32961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61DA-4C50-BE59-C218A0F70FB0}"/>
            </c:ext>
          </c:extLst>
        </c:ser>
        <c:dLbls>
          <c:showLegendKey val="0"/>
          <c:showVal val="0"/>
          <c:showCatName val="0"/>
          <c:showSerName val="0"/>
          <c:showPercent val="0"/>
          <c:showBubbleSize val="0"/>
        </c:dLbls>
        <c:marker val="1"/>
        <c:smooth val="0"/>
        <c:axId val="329614840"/>
        <c:axId val="329616016"/>
      </c:lineChart>
      <c:catAx>
        <c:axId val="329614840"/>
        <c:scaling>
          <c:orientation val="minMax"/>
        </c:scaling>
        <c:delete val="1"/>
        <c:axPos val="b"/>
        <c:numFmt formatCode="General" sourceLinked="1"/>
        <c:majorTickMark val="none"/>
        <c:minorTickMark val="none"/>
        <c:tickLblPos val="none"/>
        <c:crossAx val="329616016"/>
        <c:crosses val="autoZero"/>
        <c:auto val="1"/>
        <c:lblAlgn val="ctr"/>
        <c:lblOffset val="100"/>
        <c:noMultiLvlLbl val="1"/>
      </c:catAx>
      <c:valAx>
        <c:axId val="32961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61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E1-40A0-9A24-3537C6B8CC46}"/>
            </c:ext>
          </c:extLst>
        </c:ser>
        <c:dLbls>
          <c:showLegendKey val="0"/>
          <c:showVal val="0"/>
          <c:showCatName val="0"/>
          <c:showSerName val="0"/>
          <c:showPercent val="0"/>
          <c:showBubbleSize val="0"/>
        </c:dLbls>
        <c:gapWidth val="150"/>
        <c:axId val="331326704"/>
        <c:axId val="33132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4FE1-40A0-9A24-3537C6B8CC46}"/>
            </c:ext>
          </c:extLst>
        </c:ser>
        <c:dLbls>
          <c:showLegendKey val="0"/>
          <c:showVal val="0"/>
          <c:showCatName val="0"/>
          <c:showSerName val="0"/>
          <c:showPercent val="0"/>
          <c:showBubbleSize val="0"/>
        </c:dLbls>
        <c:marker val="1"/>
        <c:smooth val="0"/>
        <c:axId val="331326704"/>
        <c:axId val="331320824"/>
      </c:lineChart>
      <c:catAx>
        <c:axId val="331326704"/>
        <c:scaling>
          <c:orientation val="minMax"/>
        </c:scaling>
        <c:delete val="1"/>
        <c:axPos val="b"/>
        <c:numFmt formatCode="General" sourceLinked="1"/>
        <c:majorTickMark val="none"/>
        <c:minorTickMark val="none"/>
        <c:tickLblPos val="none"/>
        <c:crossAx val="331320824"/>
        <c:crosses val="autoZero"/>
        <c:auto val="1"/>
        <c:lblAlgn val="ctr"/>
        <c:lblOffset val="100"/>
        <c:noMultiLvlLbl val="1"/>
      </c:catAx>
      <c:valAx>
        <c:axId val="33132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2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D1B-4F56-BD98-F740A321777E}"/>
            </c:ext>
          </c:extLst>
        </c:ser>
        <c:dLbls>
          <c:showLegendKey val="0"/>
          <c:showVal val="0"/>
          <c:showCatName val="0"/>
          <c:showSerName val="0"/>
          <c:showPercent val="0"/>
          <c:showBubbleSize val="0"/>
        </c:dLbls>
        <c:gapWidth val="150"/>
        <c:axId val="331319648"/>
        <c:axId val="33132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1B-4F56-BD98-F740A321777E}"/>
            </c:ext>
          </c:extLst>
        </c:ser>
        <c:dLbls>
          <c:showLegendKey val="0"/>
          <c:showVal val="0"/>
          <c:showCatName val="0"/>
          <c:showSerName val="0"/>
          <c:showPercent val="0"/>
          <c:showBubbleSize val="0"/>
        </c:dLbls>
        <c:marker val="1"/>
        <c:smooth val="0"/>
        <c:axId val="331319648"/>
        <c:axId val="331325528"/>
      </c:lineChart>
      <c:catAx>
        <c:axId val="331319648"/>
        <c:scaling>
          <c:orientation val="minMax"/>
        </c:scaling>
        <c:delete val="1"/>
        <c:axPos val="b"/>
        <c:numFmt formatCode="General" sourceLinked="1"/>
        <c:majorTickMark val="none"/>
        <c:minorTickMark val="none"/>
        <c:tickLblPos val="none"/>
        <c:crossAx val="331325528"/>
        <c:crosses val="autoZero"/>
        <c:auto val="1"/>
        <c:lblAlgn val="ctr"/>
        <c:lblOffset val="100"/>
        <c:noMultiLvlLbl val="1"/>
      </c:catAx>
      <c:valAx>
        <c:axId val="33132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F7B-4E00-8D71-3C1BF8882A81}"/>
            </c:ext>
          </c:extLst>
        </c:ser>
        <c:dLbls>
          <c:showLegendKey val="0"/>
          <c:showVal val="0"/>
          <c:showCatName val="0"/>
          <c:showSerName val="0"/>
          <c:showPercent val="0"/>
          <c:showBubbleSize val="0"/>
        </c:dLbls>
        <c:gapWidth val="150"/>
        <c:axId val="331322784"/>
        <c:axId val="33132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7B-4E00-8D71-3C1BF8882A81}"/>
            </c:ext>
          </c:extLst>
        </c:ser>
        <c:dLbls>
          <c:showLegendKey val="0"/>
          <c:showVal val="0"/>
          <c:showCatName val="0"/>
          <c:showSerName val="0"/>
          <c:showPercent val="0"/>
          <c:showBubbleSize val="0"/>
        </c:dLbls>
        <c:marker val="1"/>
        <c:smooth val="0"/>
        <c:axId val="331322784"/>
        <c:axId val="331324744"/>
      </c:lineChart>
      <c:catAx>
        <c:axId val="331322784"/>
        <c:scaling>
          <c:orientation val="minMax"/>
        </c:scaling>
        <c:delete val="1"/>
        <c:axPos val="b"/>
        <c:numFmt formatCode="General" sourceLinked="1"/>
        <c:majorTickMark val="none"/>
        <c:minorTickMark val="none"/>
        <c:tickLblPos val="none"/>
        <c:crossAx val="331324744"/>
        <c:crosses val="autoZero"/>
        <c:auto val="1"/>
        <c:lblAlgn val="ctr"/>
        <c:lblOffset val="100"/>
        <c:noMultiLvlLbl val="1"/>
      </c:catAx>
      <c:valAx>
        <c:axId val="33132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4B-45B3-85F0-868936D3BD23}"/>
            </c:ext>
          </c:extLst>
        </c:ser>
        <c:dLbls>
          <c:showLegendKey val="0"/>
          <c:showVal val="0"/>
          <c:showCatName val="0"/>
          <c:showSerName val="0"/>
          <c:showPercent val="0"/>
          <c:showBubbleSize val="0"/>
        </c:dLbls>
        <c:gapWidth val="150"/>
        <c:axId val="331325136"/>
        <c:axId val="33132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AF4B-45B3-85F0-868936D3BD23}"/>
            </c:ext>
          </c:extLst>
        </c:ser>
        <c:dLbls>
          <c:showLegendKey val="0"/>
          <c:showVal val="0"/>
          <c:showCatName val="0"/>
          <c:showSerName val="0"/>
          <c:showPercent val="0"/>
          <c:showBubbleSize val="0"/>
        </c:dLbls>
        <c:marker val="1"/>
        <c:smooth val="0"/>
        <c:axId val="331325136"/>
        <c:axId val="331323176"/>
      </c:lineChart>
      <c:catAx>
        <c:axId val="331325136"/>
        <c:scaling>
          <c:orientation val="minMax"/>
        </c:scaling>
        <c:delete val="1"/>
        <c:axPos val="b"/>
        <c:numFmt formatCode="General" sourceLinked="1"/>
        <c:majorTickMark val="none"/>
        <c:minorTickMark val="none"/>
        <c:tickLblPos val="none"/>
        <c:crossAx val="331323176"/>
        <c:crosses val="autoZero"/>
        <c:auto val="1"/>
        <c:lblAlgn val="ctr"/>
        <c:lblOffset val="100"/>
        <c:noMultiLvlLbl val="1"/>
      </c:catAx>
      <c:valAx>
        <c:axId val="33132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2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EF1-4628-88CF-8FDB448E80F5}"/>
            </c:ext>
          </c:extLst>
        </c:ser>
        <c:dLbls>
          <c:showLegendKey val="0"/>
          <c:showVal val="0"/>
          <c:showCatName val="0"/>
          <c:showSerName val="0"/>
          <c:showPercent val="0"/>
          <c:showBubbleSize val="0"/>
        </c:dLbls>
        <c:gapWidth val="150"/>
        <c:axId val="331322392"/>
        <c:axId val="3313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DEF1-4628-88CF-8FDB448E80F5}"/>
            </c:ext>
          </c:extLst>
        </c:ser>
        <c:dLbls>
          <c:showLegendKey val="0"/>
          <c:showVal val="0"/>
          <c:showCatName val="0"/>
          <c:showSerName val="0"/>
          <c:showPercent val="0"/>
          <c:showBubbleSize val="0"/>
        </c:dLbls>
        <c:marker val="1"/>
        <c:smooth val="0"/>
        <c:axId val="331322392"/>
        <c:axId val="331321216"/>
      </c:lineChart>
      <c:catAx>
        <c:axId val="331322392"/>
        <c:scaling>
          <c:orientation val="minMax"/>
        </c:scaling>
        <c:delete val="1"/>
        <c:axPos val="b"/>
        <c:numFmt formatCode="General" sourceLinked="1"/>
        <c:majorTickMark val="none"/>
        <c:minorTickMark val="none"/>
        <c:tickLblPos val="none"/>
        <c:crossAx val="331321216"/>
        <c:crosses val="autoZero"/>
        <c:auto val="1"/>
        <c:lblAlgn val="ctr"/>
        <c:lblOffset val="100"/>
        <c:noMultiLvlLbl val="1"/>
      </c:catAx>
      <c:valAx>
        <c:axId val="33132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32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299.3</c:v>
                </c:pt>
                <c:pt idx="1">
                  <c:v>278</c:v>
                </c:pt>
                <c:pt idx="2">
                  <c:v>260.7</c:v>
                </c:pt>
                <c:pt idx="3">
                  <c:v>271.10000000000002</c:v>
                </c:pt>
                <c:pt idx="4">
                  <c:v>96.9</c:v>
                </c:pt>
              </c:numCache>
            </c:numRef>
          </c:val>
          <c:extLst>
            <c:ext xmlns:c16="http://schemas.microsoft.com/office/drawing/2014/chart" uri="{C3380CC4-5D6E-409C-BE32-E72D297353CC}">
              <c16:uniqueId val="{00000000-1E2D-48AE-BDC5-1B75D4EB98B7}"/>
            </c:ext>
          </c:extLst>
        </c:ser>
        <c:dLbls>
          <c:showLegendKey val="0"/>
          <c:showVal val="0"/>
          <c:showCatName val="0"/>
          <c:showSerName val="0"/>
          <c:showPercent val="0"/>
          <c:showBubbleSize val="0"/>
        </c:dLbls>
        <c:gapWidth val="150"/>
        <c:axId val="331319256"/>
        <c:axId val="33132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1E2D-48AE-BDC5-1B75D4EB98B7}"/>
            </c:ext>
          </c:extLst>
        </c:ser>
        <c:dLbls>
          <c:showLegendKey val="0"/>
          <c:showVal val="0"/>
          <c:showCatName val="0"/>
          <c:showSerName val="0"/>
          <c:showPercent val="0"/>
          <c:showBubbleSize val="0"/>
        </c:dLbls>
        <c:marker val="1"/>
        <c:smooth val="0"/>
        <c:axId val="331319256"/>
        <c:axId val="331322000"/>
      </c:lineChart>
      <c:catAx>
        <c:axId val="331319256"/>
        <c:scaling>
          <c:orientation val="minMax"/>
        </c:scaling>
        <c:delete val="1"/>
        <c:axPos val="b"/>
        <c:numFmt formatCode="General" sourceLinked="1"/>
        <c:majorTickMark val="none"/>
        <c:minorTickMark val="none"/>
        <c:tickLblPos val="none"/>
        <c:crossAx val="331322000"/>
        <c:crosses val="autoZero"/>
        <c:auto val="1"/>
        <c:lblAlgn val="ctr"/>
        <c:lblOffset val="100"/>
        <c:noMultiLvlLbl val="1"/>
      </c:catAx>
      <c:valAx>
        <c:axId val="33132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1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45</c:v>
                </c:pt>
                <c:pt idx="1">
                  <c:v>37.6</c:v>
                </c:pt>
                <c:pt idx="2">
                  <c:v>37.200000000000003</c:v>
                </c:pt>
                <c:pt idx="3">
                  <c:v>2.2999999999999998</c:v>
                </c:pt>
                <c:pt idx="4">
                  <c:v>-102.4</c:v>
                </c:pt>
              </c:numCache>
            </c:numRef>
          </c:val>
          <c:extLst>
            <c:ext xmlns:c16="http://schemas.microsoft.com/office/drawing/2014/chart" uri="{C3380CC4-5D6E-409C-BE32-E72D297353CC}">
              <c16:uniqueId val="{00000000-4980-40D1-9624-AC55AA1ACF81}"/>
            </c:ext>
          </c:extLst>
        </c:ser>
        <c:dLbls>
          <c:showLegendKey val="0"/>
          <c:showVal val="0"/>
          <c:showCatName val="0"/>
          <c:showSerName val="0"/>
          <c:showPercent val="0"/>
          <c:showBubbleSize val="0"/>
        </c:dLbls>
        <c:gapWidth val="150"/>
        <c:axId val="331324352"/>
        <c:axId val="33232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4980-40D1-9624-AC55AA1ACF81}"/>
            </c:ext>
          </c:extLst>
        </c:ser>
        <c:dLbls>
          <c:showLegendKey val="0"/>
          <c:showVal val="0"/>
          <c:showCatName val="0"/>
          <c:showSerName val="0"/>
          <c:showPercent val="0"/>
          <c:showBubbleSize val="0"/>
        </c:dLbls>
        <c:marker val="1"/>
        <c:smooth val="0"/>
        <c:axId val="331324352"/>
        <c:axId val="332322680"/>
      </c:lineChart>
      <c:catAx>
        <c:axId val="331324352"/>
        <c:scaling>
          <c:orientation val="minMax"/>
        </c:scaling>
        <c:delete val="1"/>
        <c:axPos val="b"/>
        <c:numFmt formatCode="General" sourceLinked="1"/>
        <c:majorTickMark val="none"/>
        <c:minorTickMark val="none"/>
        <c:tickLblPos val="none"/>
        <c:crossAx val="332322680"/>
        <c:crosses val="autoZero"/>
        <c:auto val="1"/>
        <c:lblAlgn val="ctr"/>
        <c:lblOffset val="100"/>
        <c:noMultiLvlLbl val="1"/>
      </c:catAx>
      <c:valAx>
        <c:axId val="33232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21492</c:v>
                </c:pt>
                <c:pt idx="1">
                  <c:v>16642</c:v>
                </c:pt>
                <c:pt idx="2">
                  <c:v>15230</c:v>
                </c:pt>
                <c:pt idx="3">
                  <c:v>-506</c:v>
                </c:pt>
                <c:pt idx="4">
                  <c:v>-11308</c:v>
                </c:pt>
              </c:numCache>
            </c:numRef>
          </c:val>
          <c:extLst>
            <c:ext xmlns:c16="http://schemas.microsoft.com/office/drawing/2014/chart" uri="{C3380CC4-5D6E-409C-BE32-E72D297353CC}">
              <c16:uniqueId val="{00000000-3AC8-4548-B4C5-2DF8824D5793}"/>
            </c:ext>
          </c:extLst>
        </c:ser>
        <c:dLbls>
          <c:showLegendKey val="0"/>
          <c:showVal val="0"/>
          <c:showCatName val="0"/>
          <c:showSerName val="0"/>
          <c:showPercent val="0"/>
          <c:showBubbleSize val="0"/>
        </c:dLbls>
        <c:gapWidth val="150"/>
        <c:axId val="332324640"/>
        <c:axId val="33232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3AC8-4548-B4C5-2DF8824D5793}"/>
            </c:ext>
          </c:extLst>
        </c:ser>
        <c:dLbls>
          <c:showLegendKey val="0"/>
          <c:showVal val="0"/>
          <c:showCatName val="0"/>
          <c:showSerName val="0"/>
          <c:showPercent val="0"/>
          <c:showBubbleSize val="0"/>
        </c:dLbls>
        <c:marker val="1"/>
        <c:smooth val="0"/>
        <c:axId val="332324640"/>
        <c:axId val="332325424"/>
      </c:lineChart>
      <c:catAx>
        <c:axId val="332324640"/>
        <c:scaling>
          <c:orientation val="minMax"/>
        </c:scaling>
        <c:delete val="1"/>
        <c:axPos val="b"/>
        <c:numFmt formatCode="General" sourceLinked="1"/>
        <c:majorTickMark val="none"/>
        <c:minorTickMark val="none"/>
        <c:tickLblPos val="none"/>
        <c:crossAx val="332325424"/>
        <c:crosses val="autoZero"/>
        <c:auto val="1"/>
        <c:lblAlgn val="ctr"/>
        <c:lblOffset val="100"/>
        <c:noMultiLvlLbl val="1"/>
      </c:catAx>
      <c:valAx>
        <c:axId val="332325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32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豊橋市駅前大通公共駐車場（第一）</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4771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7"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7"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7"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7"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7"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7"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7"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7"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7"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7"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7"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7"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7"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7"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7"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7"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7"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7" customHeight="1" x14ac:dyDescent="0.15">
      <c r="A31" s="2"/>
      <c r="B31" s="22"/>
      <c r="C31" s="4"/>
      <c r="D31" s="4"/>
      <c r="E31" s="4"/>
      <c r="F31" s="4"/>
      <c r="I31" s="28"/>
      <c r="J31" s="115" t="s">
        <v>27</v>
      </c>
      <c r="K31" s="116"/>
      <c r="L31" s="116"/>
      <c r="M31" s="116"/>
      <c r="N31" s="116"/>
      <c r="O31" s="116"/>
      <c r="P31" s="116"/>
      <c r="Q31" s="116"/>
      <c r="R31" s="116"/>
      <c r="S31" s="116"/>
      <c r="T31" s="117"/>
      <c r="U31" s="118">
        <f>データ!Y7</f>
        <v>169.6</v>
      </c>
      <c r="V31" s="118"/>
      <c r="W31" s="118"/>
      <c r="X31" s="118"/>
      <c r="Y31" s="118"/>
      <c r="Z31" s="118"/>
      <c r="AA31" s="118"/>
      <c r="AB31" s="118"/>
      <c r="AC31" s="118"/>
      <c r="AD31" s="118"/>
      <c r="AE31" s="118"/>
      <c r="AF31" s="118"/>
      <c r="AG31" s="118"/>
      <c r="AH31" s="118"/>
      <c r="AI31" s="118"/>
      <c r="AJ31" s="118"/>
      <c r="AK31" s="118"/>
      <c r="AL31" s="118"/>
      <c r="AM31" s="118"/>
      <c r="AN31" s="118">
        <f>データ!Z7</f>
        <v>151</v>
      </c>
      <c r="AO31" s="118"/>
      <c r="AP31" s="118"/>
      <c r="AQ31" s="118"/>
      <c r="AR31" s="118"/>
      <c r="AS31" s="118"/>
      <c r="AT31" s="118"/>
      <c r="AU31" s="118"/>
      <c r="AV31" s="118"/>
      <c r="AW31" s="118"/>
      <c r="AX31" s="118"/>
      <c r="AY31" s="118"/>
      <c r="AZ31" s="118"/>
      <c r="BA31" s="118"/>
      <c r="BB31" s="118"/>
      <c r="BC31" s="118"/>
      <c r="BD31" s="118"/>
      <c r="BE31" s="118"/>
      <c r="BF31" s="118"/>
      <c r="BG31" s="118">
        <f>データ!AA7</f>
        <v>150.69999999999999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98.8</v>
      </c>
      <c r="CA31" s="118"/>
      <c r="CB31" s="118"/>
      <c r="CC31" s="118"/>
      <c r="CD31" s="118"/>
      <c r="CE31" s="118"/>
      <c r="CF31" s="118"/>
      <c r="CG31" s="118"/>
      <c r="CH31" s="118"/>
      <c r="CI31" s="118"/>
      <c r="CJ31" s="118"/>
      <c r="CK31" s="118"/>
      <c r="CL31" s="118"/>
      <c r="CM31" s="118"/>
      <c r="CN31" s="118"/>
      <c r="CO31" s="118"/>
      <c r="CP31" s="118"/>
      <c r="CQ31" s="118"/>
      <c r="CR31" s="118"/>
      <c r="CS31" s="118">
        <f>データ!AC7</f>
        <v>67.400000000000006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299.3</v>
      </c>
      <c r="JD31" s="120"/>
      <c r="JE31" s="120"/>
      <c r="JF31" s="120"/>
      <c r="JG31" s="120"/>
      <c r="JH31" s="120"/>
      <c r="JI31" s="120"/>
      <c r="JJ31" s="120"/>
      <c r="JK31" s="120"/>
      <c r="JL31" s="120"/>
      <c r="JM31" s="120"/>
      <c r="JN31" s="120"/>
      <c r="JO31" s="120"/>
      <c r="JP31" s="120"/>
      <c r="JQ31" s="120"/>
      <c r="JR31" s="120"/>
      <c r="JS31" s="120"/>
      <c r="JT31" s="120"/>
      <c r="JU31" s="121"/>
      <c r="JV31" s="119">
        <f>データ!DL7</f>
        <v>278</v>
      </c>
      <c r="JW31" s="120"/>
      <c r="JX31" s="120"/>
      <c r="JY31" s="120"/>
      <c r="JZ31" s="120"/>
      <c r="KA31" s="120"/>
      <c r="KB31" s="120"/>
      <c r="KC31" s="120"/>
      <c r="KD31" s="120"/>
      <c r="KE31" s="120"/>
      <c r="KF31" s="120"/>
      <c r="KG31" s="120"/>
      <c r="KH31" s="120"/>
      <c r="KI31" s="120"/>
      <c r="KJ31" s="120"/>
      <c r="KK31" s="120"/>
      <c r="KL31" s="120"/>
      <c r="KM31" s="120"/>
      <c r="KN31" s="121"/>
      <c r="KO31" s="119">
        <f>データ!DM7</f>
        <v>260.7</v>
      </c>
      <c r="KP31" s="120"/>
      <c r="KQ31" s="120"/>
      <c r="KR31" s="120"/>
      <c r="KS31" s="120"/>
      <c r="KT31" s="120"/>
      <c r="KU31" s="120"/>
      <c r="KV31" s="120"/>
      <c r="KW31" s="120"/>
      <c r="KX31" s="120"/>
      <c r="KY31" s="120"/>
      <c r="KZ31" s="120"/>
      <c r="LA31" s="120"/>
      <c r="LB31" s="120"/>
      <c r="LC31" s="120"/>
      <c r="LD31" s="120"/>
      <c r="LE31" s="120"/>
      <c r="LF31" s="120"/>
      <c r="LG31" s="121"/>
      <c r="LH31" s="119">
        <f>データ!DN7</f>
        <v>271.10000000000002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96.9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7"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7"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7"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7"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7"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7"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7"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7"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7"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7"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7"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7"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7"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7"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7"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7"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7"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7"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7"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7"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7"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45</v>
      </c>
      <c r="EM52" s="118"/>
      <c r="EN52" s="118"/>
      <c r="EO52" s="118"/>
      <c r="EP52" s="118"/>
      <c r="EQ52" s="118"/>
      <c r="ER52" s="118"/>
      <c r="ES52" s="118"/>
      <c r="ET52" s="118"/>
      <c r="EU52" s="118"/>
      <c r="EV52" s="118"/>
      <c r="EW52" s="118"/>
      <c r="EX52" s="118"/>
      <c r="EY52" s="118"/>
      <c r="EZ52" s="118"/>
      <c r="FA52" s="118"/>
      <c r="FB52" s="118"/>
      <c r="FC52" s="118"/>
      <c r="FD52" s="118"/>
      <c r="FE52" s="118">
        <f>データ!BG7</f>
        <v>37.6</v>
      </c>
      <c r="FF52" s="118"/>
      <c r="FG52" s="118"/>
      <c r="FH52" s="118"/>
      <c r="FI52" s="118"/>
      <c r="FJ52" s="118"/>
      <c r="FK52" s="118"/>
      <c r="FL52" s="118"/>
      <c r="FM52" s="118"/>
      <c r="FN52" s="118"/>
      <c r="FO52" s="118"/>
      <c r="FP52" s="118"/>
      <c r="FQ52" s="118"/>
      <c r="FR52" s="118"/>
      <c r="FS52" s="118"/>
      <c r="FT52" s="118"/>
      <c r="FU52" s="118"/>
      <c r="FV52" s="118"/>
      <c r="FW52" s="118"/>
      <c r="FX52" s="118">
        <f>データ!BH7</f>
        <v>37.200000000000003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2.2999999999999998</v>
      </c>
      <c r="GR52" s="118"/>
      <c r="GS52" s="118"/>
      <c r="GT52" s="118"/>
      <c r="GU52" s="118"/>
      <c r="GV52" s="118"/>
      <c r="GW52" s="118"/>
      <c r="GX52" s="118"/>
      <c r="GY52" s="118"/>
      <c r="GZ52" s="118"/>
      <c r="HA52" s="118"/>
      <c r="HB52" s="118"/>
      <c r="HC52" s="118"/>
      <c r="HD52" s="118"/>
      <c r="HE52" s="118"/>
      <c r="HF52" s="118"/>
      <c r="HG52" s="118"/>
      <c r="HH52" s="118"/>
      <c r="HI52" s="118"/>
      <c r="HJ52" s="118">
        <f>データ!BJ7</f>
        <v>-102.4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21492</v>
      </c>
      <c r="JD52" s="122"/>
      <c r="JE52" s="122"/>
      <c r="JF52" s="122"/>
      <c r="JG52" s="122"/>
      <c r="JH52" s="122"/>
      <c r="JI52" s="122"/>
      <c r="JJ52" s="122"/>
      <c r="JK52" s="122"/>
      <c r="JL52" s="122"/>
      <c r="JM52" s="122"/>
      <c r="JN52" s="122"/>
      <c r="JO52" s="122"/>
      <c r="JP52" s="122"/>
      <c r="JQ52" s="122"/>
      <c r="JR52" s="122"/>
      <c r="JS52" s="122"/>
      <c r="JT52" s="122"/>
      <c r="JU52" s="122"/>
      <c r="JV52" s="122">
        <f>データ!BR7</f>
        <v>16642</v>
      </c>
      <c r="JW52" s="122"/>
      <c r="JX52" s="122"/>
      <c r="JY52" s="122"/>
      <c r="JZ52" s="122"/>
      <c r="KA52" s="122"/>
      <c r="KB52" s="122"/>
      <c r="KC52" s="122"/>
      <c r="KD52" s="122"/>
      <c r="KE52" s="122"/>
      <c r="KF52" s="122"/>
      <c r="KG52" s="122"/>
      <c r="KH52" s="122"/>
      <c r="KI52" s="122"/>
      <c r="KJ52" s="122"/>
      <c r="KK52" s="122"/>
      <c r="KL52" s="122"/>
      <c r="KM52" s="122"/>
      <c r="KN52" s="122"/>
      <c r="KO52" s="122">
        <f>データ!BS7</f>
        <v>15230</v>
      </c>
      <c r="KP52" s="122"/>
      <c r="KQ52" s="122"/>
      <c r="KR52" s="122"/>
      <c r="KS52" s="122"/>
      <c r="KT52" s="122"/>
      <c r="KU52" s="122"/>
      <c r="KV52" s="122"/>
      <c r="KW52" s="122"/>
      <c r="KX52" s="122"/>
      <c r="KY52" s="122"/>
      <c r="KZ52" s="122"/>
      <c r="LA52" s="122"/>
      <c r="LB52" s="122"/>
      <c r="LC52" s="122"/>
      <c r="LD52" s="122"/>
      <c r="LE52" s="122"/>
      <c r="LF52" s="122"/>
      <c r="LG52" s="122"/>
      <c r="LH52" s="122">
        <f>データ!BT7</f>
        <v>-506</v>
      </c>
      <c r="LI52" s="122"/>
      <c r="LJ52" s="122"/>
      <c r="LK52" s="122"/>
      <c r="LL52" s="122"/>
      <c r="LM52" s="122"/>
      <c r="LN52" s="122"/>
      <c r="LO52" s="122"/>
      <c r="LP52" s="122"/>
      <c r="LQ52" s="122"/>
      <c r="LR52" s="122"/>
      <c r="LS52" s="122"/>
      <c r="LT52" s="122"/>
      <c r="LU52" s="122"/>
      <c r="LV52" s="122"/>
      <c r="LW52" s="122"/>
      <c r="LX52" s="122"/>
      <c r="LY52" s="122"/>
      <c r="LZ52" s="122"/>
      <c r="MA52" s="122">
        <f>データ!BU7</f>
        <v>-11308</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7"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158</v>
      </c>
      <c r="V53" s="122"/>
      <c r="W53" s="122"/>
      <c r="X53" s="122"/>
      <c r="Y53" s="122"/>
      <c r="Z53" s="122"/>
      <c r="AA53" s="122"/>
      <c r="AB53" s="122"/>
      <c r="AC53" s="122"/>
      <c r="AD53" s="122"/>
      <c r="AE53" s="122"/>
      <c r="AF53" s="122"/>
      <c r="AG53" s="122"/>
      <c r="AH53" s="122"/>
      <c r="AI53" s="122"/>
      <c r="AJ53" s="122"/>
      <c r="AK53" s="122"/>
      <c r="AL53" s="122"/>
      <c r="AM53" s="122"/>
      <c r="AN53" s="122">
        <f>データ!BA7</f>
        <v>117</v>
      </c>
      <c r="AO53" s="122"/>
      <c r="AP53" s="122"/>
      <c r="AQ53" s="122"/>
      <c r="AR53" s="122"/>
      <c r="AS53" s="122"/>
      <c r="AT53" s="122"/>
      <c r="AU53" s="122"/>
      <c r="AV53" s="122"/>
      <c r="AW53" s="122"/>
      <c r="AX53" s="122"/>
      <c r="AY53" s="122"/>
      <c r="AZ53" s="122"/>
      <c r="BA53" s="122"/>
      <c r="BB53" s="122"/>
      <c r="BC53" s="122"/>
      <c r="BD53" s="122"/>
      <c r="BE53" s="122"/>
      <c r="BF53" s="122"/>
      <c r="BG53" s="122">
        <f>データ!BB7</f>
        <v>96</v>
      </c>
      <c r="BH53" s="122"/>
      <c r="BI53" s="122"/>
      <c r="BJ53" s="122"/>
      <c r="BK53" s="122"/>
      <c r="BL53" s="122"/>
      <c r="BM53" s="122"/>
      <c r="BN53" s="122"/>
      <c r="BO53" s="122"/>
      <c r="BP53" s="122"/>
      <c r="BQ53" s="122"/>
      <c r="BR53" s="122"/>
      <c r="BS53" s="122"/>
      <c r="BT53" s="122"/>
      <c r="BU53" s="122"/>
      <c r="BV53" s="122"/>
      <c r="BW53" s="122"/>
      <c r="BX53" s="122"/>
      <c r="BY53" s="122"/>
      <c r="BZ53" s="122">
        <f>データ!BC7</f>
        <v>37</v>
      </c>
      <c r="CA53" s="122"/>
      <c r="CB53" s="122"/>
      <c r="CC53" s="122"/>
      <c r="CD53" s="122"/>
      <c r="CE53" s="122"/>
      <c r="CF53" s="122"/>
      <c r="CG53" s="122"/>
      <c r="CH53" s="122"/>
      <c r="CI53" s="122"/>
      <c r="CJ53" s="122"/>
      <c r="CK53" s="122"/>
      <c r="CL53" s="122"/>
      <c r="CM53" s="122"/>
      <c r="CN53" s="122"/>
      <c r="CO53" s="122"/>
      <c r="CP53" s="122"/>
      <c r="CQ53" s="122"/>
      <c r="CR53" s="122"/>
      <c r="CS53" s="122">
        <f>データ!BD7</f>
        <v>9617</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37773</v>
      </c>
      <c r="JD53" s="122"/>
      <c r="JE53" s="122"/>
      <c r="JF53" s="122"/>
      <c r="JG53" s="122"/>
      <c r="JH53" s="122"/>
      <c r="JI53" s="122"/>
      <c r="JJ53" s="122"/>
      <c r="JK53" s="122"/>
      <c r="JL53" s="122"/>
      <c r="JM53" s="122"/>
      <c r="JN53" s="122"/>
      <c r="JO53" s="122"/>
      <c r="JP53" s="122"/>
      <c r="JQ53" s="122"/>
      <c r="JR53" s="122"/>
      <c r="JS53" s="122"/>
      <c r="JT53" s="122"/>
      <c r="JU53" s="122"/>
      <c r="JV53" s="122">
        <f>データ!BW7</f>
        <v>33351</v>
      </c>
      <c r="JW53" s="122"/>
      <c r="JX53" s="122"/>
      <c r="JY53" s="122"/>
      <c r="JZ53" s="122"/>
      <c r="KA53" s="122"/>
      <c r="KB53" s="122"/>
      <c r="KC53" s="122"/>
      <c r="KD53" s="122"/>
      <c r="KE53" s="122"/>
      <c r="KF53" s="122"/>
      <c r="KG53" s="122"/>
      <c r="KH53" s="122"/>
      <c r="KI53" s="122"/>
      <c r="KJ53" s="122"/>
      <c r="KK53" s="122"/>
      <c r="KL53" s="122"/>
      <c r="KM53" s="122"/>
      <c r="KN53" s="122"/>
      <c r="KO53" s="122">
        <f>データ!BX7</f>
        <v>18755</v>
      </c>
      <c r="KP53" s="122"/>
      <c r="KQ53" s="122"/>
      <c r="KR53" s="122"/>
      <c r="KS53" s="122"/>
      <c r="KT53" s="122"/>
      <c r="KU53" s="122"/>
      <c r="KV53" s="122"/>
      <c r="KW53" s="122"/>
      <c r="KX53" s="122"/>
      <c r="KY53" s="122"/>
      <c r="KZ53" s="122"/>
      <c r="LA53" s="122"/>
      <c r="LB53" s="122"/>
      <c r="LC53" s="122"/>
      <c r="LD53" s="122"/>
      <c r="LE53" s="122"/>
      <c r="LF53" s="122"/>
      <c r="LG53" s="122"/>
      <c r="LH53" s="122">
        <f>データ!BY7</f>
        <v>16100</v>
      </c>
      <c r="LI53" s="122"/>
      <c r="LJ53" s="122"/>
      <c r="LK53" s="122"/>
      <c r="LL53" s="122"/>
      <c r="LM53" s="122"/>
      <c r="LN53" s="122"/>
      <c r="LO53" s="122"/>
      <c r="LP53" s="122"/>
      <c r="LQ53" s="122"/>
      <c r="LR53" s="122"/>
      <c r="LS53" s="122"/>
      <c r="LT53" s="122"/>
      <c r="LU53" s="122"/>
      <c r="LV53" s="122"/>
      <c r="LW53" s="122"/>
      <c r="LX53" s="122"/>
      <c r="LY53" s="122"/>
      <c r="LZ53" s="122"/>
      <c r="MA53" s="122">
        <f>データ!BZ7</f>
        <v>4993</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7"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7"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7"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7"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7"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7"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7"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7"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7"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7"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7"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1"/>
      <c r="NE64" s="112"/>
      <c r="NF64" s="112"/>
      <c r="NG64" s="112"/>
      <c r="NH64" s="112"/>
      <c r="NI64" s="112"/>
      <c r="NJ64" s="112"/>
      <c r="NK64" s="112"/>
      <c r="NL64" s="112"/>
      <c r="NM64" s="112"/>
      <c r="NN64" s="112"/>
      <c r="NO64" s="112"/>
      <c r="NP64" s="112"/>
      <c r="NQ64" s="112"/>
      <c r="NR64" s="113"/>
    </row>
    <row r="65" spans="1:382" ht="13.7"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7"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7"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1058729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7"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7"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7"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7"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7"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7"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7"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7"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7"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116698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7"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7"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7"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7"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7"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7"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q14ASZLaqxoeovrA9AL7zAL7dnapMBahIWLuZIl6Zr6OnudDgNx/pITg9Xo5CDW1X72uVQWA9dafpImDmSk2A==" saltValue="MjVboPuDCjKsioztd3U1X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88</v>
      </c>
      <c r="AV5" s="59" t="s">
        <v>89</v>
      </c>
      <c r="AW5" s="59" t="s">
        <v>90</v>
      </c>
      <c r="AX5" s="59" t="s">
        <v>102</v>
      </c>
      <c r="AY5" s="59" t="s">
        <v>103</v>
      </c>
      <c r="AZ5" s="59" t="s">
        <v>93</v>
      </c>
      <c r="BA5" s="59" t="s">
        <v>94</v>
      </c>
      <c r="BB5" s="59" t="s">
        <v>95</v>
      </c>
      <c r="BC5" s="59" t="s">
        <v>96</v>
      </c>
      <c r="BD5" s="59" t="s">
        <v>97</v>
      </c>
      <c r="BE5" s="59" t="s">
        <v>98</v>
      </c>
      <c r="BF5" s="59" t="s">
        <v>88</v>
      </c>
      <c r="BG5" s="59" t="s">
        <v>104</v>
      </c>
      <c r="BH5" s="59" t="s">
        <v>90</v>
      </c>
      <c r="BI5" s="59" t="s">
        <v>102</v>
      </c>
      <c r="BJ5" s="59" t="s">
        <v>103</v>
      </c>
      <c r="BK5" s="59" t="s">
        <v>93</v>
      </c>
      <c r="BL5" s="59" t="s">
        <v>94</v>
      </c>
      <c r="BM5" s="59" t="s">
        <v>95</v>
      </c>
      <c r="BN5" s="59" t="s">
        <v>96</v>
      </c>
      <c r="BO5" s="59" t="s">
        <v>97</v>
      </c>
      <c r="BP5" s="59" t="s">
        <v>98</v>
      </c>
      <c r="BQ5" s="59" t="s">
        <v>88</v>
      </c>
      <c r="BR5" s="59" t="s">
        <v>104</v>
      </c>
      <c r="BS5" s="59" t="s">
        <v>105</v>
      </c>
      <c r="BT5" s="59" t="s">
        <v>106</v>
      </c>
      <c r="BU5" s="59" t="s">
        <v>103</v>
      </c>
      <c r="BV5" s="59" t="s">
        <v>93</v>
      </c>
      <c r="BW5" s="59" t="s">
        <v>94</v>
      </c>
      <c r="BX5" s="59" t="s">
        <v>95</v>
      </c>
      <c r="BY5" s="59" t="s">
        <v>96</v>
      </c>
      <c r="BZ5" s="59" t="s">
        <v>97</v>
      </c>
      <c r="CA5" s="59" t="s">
        <v>98</v>
      </c>
      <c r="CB5" s="59" t="s">
        <v>88</v>
      </c>
      <c r="CC5" s="59" t="s">
        <v>107</v>
      </c>
      <c r="CD5" s="59" t="s">
        <v>90</v>
      </c>
      <c r="CE5" s="59" t="s">
        <v>102</v>
      </c>
      <c r="CF5" s="59" t="s">
        <v>103</v>
      </c>
      <c r="CG5" s="59" t="s">
        <v>93</v>
      </c>
      <c r="CH5" s="59" t="s">
        <v>94</v>
      </c>
      <c r="CI5" s="59" t="s">
        <v>95</v>
      </c>
      <c r="CJ5" s="59" t="s">
        <v>96</v>
      </c>
      <c r="CK5" s="59" t="s">
        <v>97</v>
      </c>
      <c r="CL5" s="59" t="s">
        <v>98</v>
      </c>
      <c r="CM5" s="150"/>
      <c r="CN5" s="150"/>
      <c r="CO5" s="59" t="s">
        <v>108</v>
      </c>
      <c r="CP5" s="59" t="s">
        <v>104</v>
      </c>
      <c r="CQ5" s="59" t="s">
        <v>109</v>
      </c>
      <c r="CR5" s="59" t="s">
        <v>102</v>
      </c>
      <c r="CS5" s="59" t="s">
        <v>110</v>
      </c>
      <c r="CT5" s="59" t="s">
        <v>93</v>
      </c>
      <c r="CU5" s="59" t="s">
        <v>94</v>
      </c>
      <c r="CV5" s="59" t="s">
        <v>95</v>
      </c>
      <c r="CW5" s="59" t="s">
        <v>96</v>
      </c>
      <c r="CX5" s="59" t="s">
        <v>97</v>
      </c>
      <c r="CY5" s="59" t="s">
        <v>98</v>
      </c>
      <c r="CZ5" s="59" t="s">
        <v>108</v>
      </c>
      <c r="DA5" s="59" t="s">
        <v>89</v>
      </c>
      <c r="DB5" s="59" t="s">
        <v>109</v>
      </c>
      <c r="DC5" s="59" t="s">
        <v>111</v>
      </c>
      <c r="DD5" s="59" t="s">
        <v>103</v>
      </c>
      <c r="DE5" s="59" t="s">
        <v>93</v>
      </c>
      <c r="DF5" s="59" t="s">
        <v>94</v>
      </c>
      <c r="DG5" s="59" t="s">
        <v>95</v>
      </c>
      <c r="DH5" s="59" t="s">
        <v>96</v>
      </c>
      <c r="DI5" s="59" t="s">
        <v>97</v>
      </c>
      <c r="DJ5" s="59" t="s">
        <v>35</v>
      </c>
      <c r="DK5" s="59" t="s">
        <v>112</v>
      </c>
      <c r="DL5" s="59" t="s">
        <v>89</v>
      </c>
      <c r="DM5" s="59" t="s">
        <v>109</v>
      </c>
      <c r="DN5" s="59" t="s">
        <v>91</v>
      </c>
      <c r="DO5" s="59" t="s">
        <v>103</v>
      </c>
      <c r="DP5" s="59" t="s">
        <v>93</v>
      </c>
      <c r="DQ5" s="59" t="s">
        <v>94</v>
      </c>
      <c r="DR5" s="59" t="s">
        <v>95</v>
      </c>
      <c r="DS5" s="59" t="s">
        <v>96</v>
      </c>
      <c r="DT5" s="59" t="s">
        <v>97</v>
      </c>
      <c r="DU5" s="59" t="s">
        <v>98</v>
      </c>
    </row>
    <row r="6" spans="1:125" s="66" customFormat="1" x14ac:dyDescent="0.15">
      <c r="A6" s="49" t="s">
        <v>113</v>
      </c>
      <c r="B6" s="60">
        <f>B8</f>
        <v>2020</v>
      </c>
      <c r="C6" s="60">
        <f t="shared" ref="C6:X6" si="1">C8</f>
        <v>232017</v>
      </c>
      <c r="D6" s="60">
        <f t="shared" si="1"/>
        <v>47</v>
      </c>
      <c r="E6" s="60">
        <f t="shared" si="1"/>
        <v>14</v>
      </c>
      <c r="F6" s="60">
        <f t="shared" si="1"/>
        <v>0</v>
      </c>
      <c r="G6" s="60">
        <f t="shared" si="1"/>
        <v>1</v>
      </c>
      <c r="H6" s="60" t="str">
        <f>SUBSTITUTE(H8,"　","")</f>
        <v>愛知県豊橋市</v>
      </c>
      <c r="I6" s="60" t="str">
        <f t="shared" si="1"/>
        <v>豊橋市駅前大通公共駐車場（第一）</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51</v>
      </c>
      <c r="S6" s="62" t="str">
        <f t="shared" si="1"/>
        <v>商業施設</v>
      </c>
      <c r="T6" s="62" t="str">
        <f t="shared" si="1"/>
        <v>無</v>
      </c>
      <c r="U6" s="63">
        <f t="shared" si="1"/>
        <v>4771</v>
      </c>
      <c r="V6" s="63">
        <f t="shared" si="1"/>
        <v>128</v>
      </c>
      <c r="W6" s="63">
        <f t="shared" si="1"/>
        <v>300</v>
      </c>
      <c r="X6" s="62" t="str">
        <f t="shared" si="1"/>
        <v>代行制</v>
      </c>
      <c r="Y6" s="64">
        <f>IF(Y8="-",NA(),Y8)</f>
        <v>169.6</v>
      </c>
      <c r="Z6" s="64">
        <f t="shared" ref="Z6:AH6" si="2">IF(Z8="-",NA(),Z8)</f>
        <v>151</v>
      </c>
      <c r="AA6" s="64">
        <f t="shared" si="2"/>
        <v>150.69999999999999</v>
      </c>
      <c r="AB6" s="64">
        <f t="shared" si="2"/>
        <v>98.8</v>
      </c>
      <c r="AC6" s="64">
        <f t="shared" si="2"/>
        <v>67.400000000000006</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45</v>
      </c>
      <c r="BG6" s="64">
        <f t="shared" ref="BG6:BO6" si="5">IF(BG8="-",NA(),BG8)</f>
        <v>37.6</v>
      </c>
      <c r="BH6" s="64">
        <f t="shared" si="5"/>
        <v>37.200000000000003</v>
      </c>
      <c r="BI6" s="64">
        <f t="shared" si="5"/>
        <v>2.2999999999999998</v>
      </c>
      <c r="BJ6" s="64">
        <f t="shared" si="5"/>
        <v>-102.4</v>
      </c>
      <c r="BK6" s="64">
        <f t="shared" si="5"/>
        <v>15</v>
      </c>
      <c r="BL6" s="64">
        <f t="shared" si="5"/>
        <v>11.7</v>
      </c>
      <c r="BM6" s="64">
        <f t="shared" si="5"/>
        <v>9.6</v>
      </c>
      <c r="BN6" s="64">
        <f t="shared" si="5"/>
        <v>2.2000000000000002</v>
      </c>
      <c r="BO6" s="64">
        <f t="shared" si="5"/>
        <v>-74.8</v>
      </c>
      <c r="BP6" s="61" t="str">
        <f>IF(BP8="-","",IF(BP8="-","【-】","【"&amp;SUBSTITUTE(TEXT(BP8,"#,##0.0"),"-","△")&amp;"】"))</f>
        <v>【△65.9】</v>
      </c>
      <c r="BQ6" s="65">
        <f>IF(BQ8="-",NA(),BQ8)</f>
        <v>21492</v>
      </c>
      <c r="BR6" s="65">
        <f t="shared" ref="BR6:BZ6" si="6">IF(BR8="-",NA(),BR8)</f>
        <v>16642</v>
      </c>
      <c r="BS6" s="65">
        <f t="shared" si="6"/>
        <v>15230</v>
      </c>
      <c r="BT6" s="65">
        <f t="shared" si="6"/>
        <v>-506</v>
      </c>
      <c r="BU6" s="65">
        <f t="shared" si="6"/>
        <v>-11308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114</v>
      </c>
      <c r="CM6" s="63">
        <f t="shared" ref="CM6:CN6" si="7">CM8</f>
        <v>1058729</v>
      </c>
      <c r="CN6" s="63">
        <f t="shared" si="7"/>
        <v>116698</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299.3</v>
      </c>
      <c r="DL6" s="64">
        <f t="shared" ref="DL6:DT6" si="9">IF(DL8="-",NA(),DL8)</f>
        <v>278</v>
      </c>
      <c r="DM6" s="64">
        <f t="shared" si="9"/>
        <v>260.7</v>
      </c>
      <c r="DN6" s="64">
        <f t="shared" si="9"/>
        <v>271.10000000000002</v>
      </c>
      <c r="DO6" s="64">
        <f t="shared" si="9"/>
        <v>96.9</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116</v>
      </c>
      <c r="B7" s="60">
        <f t="shared" ref="B7:X7" si="10">B8</f>
        <v>2020</v>
      </c>
      <c r="C7" s="60">
        <f t="shared" si="10"/>
        <v>232017</v>
      </c>
      <c r="D7" s="60">
        <f t="shared" si="10"/>
        <v>47</v>
      </c>
      <c r="E7" s="60">
        <f t="shared" si="10"/>
        <v>14</v>
      </c>
      <c r="F7" s="60">
        <f t="shared" si="10"/>
        <v>0</v>
      </c>
      <c r="G7" s="60">
        <f t="shared" si="10"/>
        <v>1</v>
      </c>
      <c r="H7" s="60" t="str">
        <f t="shared" si="10"/>
        <v>愛知県　豊橋市</v>
      </c>
      <c r="I7" s="60" t="str">
        <f t="shared" si="10"/>
        <v>豊橋市駅前大通公共駐車場（第一）</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51</v>
      </c>
      <c r="S7" s="62" t="str">
        <f t="shared" si="10"/>
        <v>商業施設</v>
      </c>
      <c r="T7" s="62" t="str">
        <f t="shared" si="10"/>
        <v>無</v>
      </c>
      <c r="U7" s="63">
        <f t="shared" si="10"/>
        <v>4771</v>
      </c>
      <c r="V7" s="63">
        <f t="shared" si="10"/>
        <v>128</v>
      </c>
      <c r="W7" s="63">
        <f t="shared" si="10"/>
        <v>300</v>
      </c>
      <c r="X7" s="62" t="str">
        <f t="shared" si="10"/>
        <v>代行制</v>
      </c>
      <c r="Y7" s="64">
        <f>Y8</f>
        <v>169.6</v>
      </c>
      <c r="Z7" s="64">
        <f t="shared" ref="Z7:AH7" si="11">Z8</f>
        <v>151</v>
      </c>
      <c r="AA7" s="64">
        <f t="shared" si="11"/>
        <v>150.69999999999999</v>
      </c>
      <c r="AB7" s="64">
        <f t="shared" si="11"/>
        <v>98.8</v>
      </c>
      <c r="AC7" s="64">
        <f t="shared" si="11"/>
        <v>67.400000000000006</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45</v>
      </c>
      <c r="BG7" s="64">
        <f t="shared" ref="BG7:BO7" si="14">BG8</f>
        <v>37.6</v>
      </c>
      <c r="BH7" s="64">
        <f t="shared" si="14"/>
        <v>37.200000000000003</v>
      </c>
      <c r="BI7" s="64">
        <f t="shared" si="14"/>
        <v>2.2999999999999998</v>
      </c>
      <c r="BJ7" s="64">
        <f t="shared" si="14"/>
        <v>-102.4</v>
      </c>
      <c r="BK7" s="64">
        <f t="shared" si="14"/>
        <v>15</v>
      </c>
      <c r="BL7" s="64">
        <f t="shared" si="14"/>
        <v>11.7</v>
      </c>
      <c r="BM7" s="64">
        <f t="shared" si="14"/>
        <v>9.6</v>
      </c>
      <c r="BN7" s="64">
        <f t="shared" si="14"/>
        <v>2.2000000000000002</v>
      </c>
      <c r="BO7" s="64">
        <f t="shared" si="14"/>
        <v>-74.8</v>
      </c>
      <c r="BP7" s="61"/>
      <c r="BQ7" s="65">
        <f>BQ8</f>
        <v>21492</v>
      </c>
      <c r="BR7" s="65">
        <f t="shared" ref="BR7:BZ7" si="15">BR8</f>
        <v>16642</v>
      </c>
      <c r="BS7" s="65">
        <f t="shared" si="15"/>
        <v>15230</v>
      </c>
      <c r="BT7" s="65">
        <f t="shared" si="15"/>
        <v>-506</v>
      </c>
      <c r="BU7" s="65">
        <f t="shared" si="15"/>
        <v>-11308</v>
      </c>
      <c r="BV7" s="65">
        <f t="shared" si="15"/>
        <v>37773</v>
      </c>
      <c r="BW7" s="65">
        <f t="shared" si="15"/>
        <v>33351</v>
      </c>
      <c r="BX7" s="65">
        <f t="shared" si="15"/>
        <v>18755</v>
      </c>
      <c r="BY7" s="65">
        <f t="shared" si="15"/>
        <v>16100</v>
      </c>
      <c r="BZ7" s="65">
        <f t="shared" si="15"/>
        <v>4993</v>
      </c>
      <c r="CA7" s="63"/>
      <c r="CB7" s="64" t="s">
        <v>117</v>
      </c>
      <c r="CC7" s="64" t="s">
        <v>117</v>
      </c>
      <c r="CD7" s="64" t="s">
        <v>117</v>
      </c>
      <c r="CE7" s="64" t="s">
        <v>117</v>
      </c>
      <c r="CF7" s="64" t="s">
        <v>117</v>
      </c>
      <c r="CG7" s="64" t="s">
        <v>117</v>
      </c>
      <c r="CH7" s="64" t="s">
        <v>117</v>
      </c>
      <c r="CI7" s="64" t="s">
        <v>117</v>
      </c>
      <c r="CJ7" s="64" t="s">
        <v>117</v>
      </c>
      <c r="CK7" s="64" t="s">
        <v>115</v>
      </c>
      <c r="CL7" s="61"/>
      <c r="CM7" s="63">
        <f>CM8</f>
        <v>1058729</v>
      </c>
      <c r="CN7" s="63">
        <f>CN8</f>
        <v>116698</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299.3</v>
      </c>
      <c r="DL7" s="64">
        <f t="shared" ref="DL7:DT7" si="17">DL8</f>
        <v>278</v>
      </c>
      <c r="DM7" s="64">
        <f t="shared" si="17"/>
        <v>260.7</v>
      </c>
      <c r="DN7" s="64">
        <f t="shared" si="17"/>
        <v>271.10000000000002</v>
      </c>
      <c r="DO7" s="64">
        <f t="shared" si="17"/>
        <v>96.9</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232017</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51</v>
      </c>
      <c r="S8" s="69" t="s">
        <v>129</v>
      </c>
      <c r="T8" s="69" t="s">
        <v>130</v>
      </c>
      <c r="U8" s="70">
        <v>4771</v>
      </c>
      <c r="V8" s="70">
        <v>128</v>
      </c>
      <c r="W8" s="70">
        <v>300</v>
      </c>
      <c r="X8" s="69" t="s">
        <v>131</v>
      </c>
      <c r="Y8" s="71">
        <v>169.6</v>
      </c>
      <c r="Z8" s="71">
        <v>151</v>
      </c>
      <c r="AA8" s="71">
        <v>150.69999999999999</v>
      </c>
      <c r="AB8" s="71">
        <v>98.8</v>
      </c>
      <c r="AC8" s="71">
        <v>67.400000000000006</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45</v>
      </c>
      <c r="BG8" s="71">
        <v>37.6</v>
      </c>
      <c r="BH8" s="71">
        <v>37.200000000000003</v>
      </c>
      <c r="BI8" s="71">
        <v>2.2999999999999998</v>
      </c>
      <c r="BJ8" s="71">
        <v>-102.4</v>
      </c>
      <c r="BK8" s="71">
        <v>15</v>
      </c>
      <c r="BL8" s="71">
        <v>11.7</v>
      </c>
      <c r="BM8" s="71">
        <v>9.6</v>
      </c>
      <c r="BN8" s="71">
        <v>2.2000000000000002</v>
      </c>
      <c r="BO8" s="71">
        <v>-74.8</v>
      </c>
      <c r="BP8" s="68">
        <v>-65.900000000000006</v>
      </c>
      <c r="BQ8" s="72">
        <v>21492</v>
      </c>
      <c r="BR8" s="72">
        <v>16642</v>
      </c>
      <c r="BS8" s="72">
        <v>15230</v>
      </c>
      <c r="BT8" s="73">
        <v>-506</v>
      </c>
      <c r="BU8" s="73">
        <v>-11308</v>
      </c>
      <c r="BV8" s="72">
        <v>37773</v>
      </c>
      <c r="BW8" s="72">
        <v>33351</v>
      </c>
      <c r="BX8" s="72">
        <v>18755</v>
      </c>
      <c r="BY8" s="72">
        <v>16100</v>
      </c>
      <c r="BZ8" s="72">
        <v>4993</v>
      </c>
      <c r="CA8" s="70">
        <v>3932</v>
      </c>
      <c r="CB8" s="71" t="s">
        <v>123</v>
      </c>
      <c r="CC8" s="71" t="s">
        <v>123</v>
      </c>
      <c r="CD8" s="71" t="s">
        <v>123</v>
      </c>
      <c r="CE8" s="71" t="s">
        <v>123</v>
      </c>
      <c r="CF8" s="71" t="s">
        <v>123</v>
      </c>
      <c r="CG8" s="71" t="s">
        <v>123</v>
      </c>
      <c r="CH8" s="71" t="s">
        <v>123</v>
      </c>
      <c r="CI8" s="71" t="s">
        <v>123</v>
      </c>
      <c r="CJ8" s="71" t="s">
        <v>123</v>
      </c>
      <c r="CK8" s="71" t="s">
        <v>123</v>
      </c>
      <c r="CL8" s="68" t="s">
        <v>123</v>
      </c>
      <c r="CM8" s="70">
        <v>1058729</v>
      </c>
      <c r="CN8" s="70">
        <v>116698</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320.39999999999998</v>
      </c>
      <c r="DF8" s="71">
        <v>243</v>
      </c>
      <c r="DG8" s="71">
        <v>193.1</v>
      </c>
      <c r="DH8" s="71">
        <v>163.69999999999999</v>
      </c>
      <c r="DI8" s="71">
        <v>117.8</v>
      </c>
      <c r="DJ8" s="68">
        <v>183.4</v>
      </c>
      <c r="DK8" s="71">
        <v>299.3</v>
      </c>
      <c r="DL8" s="71">
        <v>278</v>
      </c>
      <c r="DM8" s="71">
        <v>260.7</v>
      </c>
      <c r="DN8" s="71">
        <v>271.10000000000002</v>
      </c>
      <c r="DO8" s="71">
        <v>96.9</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2022-01-24T05:38:03Z</cp:lastPrinted>
  <dcterms:created xsi:type="dcterms:W3CDTF">2021-12-17T06:03:36Z</dcterms:created>
  <dcterms:modified xsi:type="dcterms:W3CDTF">2022-02-01T01:04:52Z</dcterms:modified>
  <cp:category/>
</cp:coreProperties>
</file>