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印刷済み・確認中\"/>
    </mc:Choice>
  </mc:AlternateContent>
  <workbookProtection workbookAlgorithmName="SHA-512" workbookHashValue="a3m4bBiKjD5gqO/BEplNgYnhObZ6pu1y3ZXcYrtSb3TiSY4mr6cDcZZF0iYhA9Qgkfgv0c1JlzxGSRt7XEJwjQ==" workbookSaltValue="T65+enTqbnpDxGrJ/0bRJA=="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L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<sst xmlns="http://schemas.openxmlformats.org/spreadsheetml/2006/main" count="236" uniqueCount="119">
  <si>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</si>
  <si>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</si>
  <si>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</si>
  <si>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</si>
  <si>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</si>
  <si>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</si>
  <si>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</si>
  <si>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</si>
  <si>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</si>
  <si>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</si>
  <si>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</si>
  <si>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</si>
  <si>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</si>
  <si>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</si>
  <si>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</si>
  <si>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</si>
  <si>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</si>
  <si>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</si>
  <si>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</si>
  <si>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</si>
  <si>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</si>
  <si>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</si>
  <si>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</si>
  <si>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</si>
  <si>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</si>
  <si>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</si>
  <si>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</si>
  <si>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</si>
  <si>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</si>
  <si>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</si>
  <si>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</si>
  <si>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</si>
  <si>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</si>
  <si>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</si>
  <si>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</si>
  <si>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</si>
  <si>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</si>
  <si>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</si>
  <si>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</si>
  <si>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</si>
  <si>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</si>
  <si>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</si>
  <si>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</si>
  <si>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</si>
  <si>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</si>
  <si>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</si>
  <si>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</si>
  <si>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</si>
  <si>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</si>
  <si>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</si>
  <si>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</si>
  <si>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</si>
  <si>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</si>
  <si>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</si>
  <si>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</si>
  <si>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</si>
  <si>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</si>
  <si>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</si>
  <si>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</si>
  <si>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</si>
  <si>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</si>
  <si>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</si>
  <si>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</si>
  <si>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</si>
  <si>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</si>
  <si>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</si>
  <si>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</si>
  <si>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</si>
  <si>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</si>
  <si>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</si>
  <si>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</si>
  <si>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</si>
  <si>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</si>
  <si>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</si>
  <si>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</si>
  <si>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</si>
  <si>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</si>
  <si>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</si>
  <si>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</si>
  <si>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</si>
  <si>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</si>
  <si>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</si>
  <si>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</si>
  <si>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</si>
  <si>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</si>
  <si>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</si>
  <si>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</si>
  <si>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</si>
  <si>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</si>
  <si>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</si>
  <si>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</si>
  <si>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</si>
  <si>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</si>
  <si>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</si>
  <si>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</si>
  <si>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</si>
  <si>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</si>
  <si>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</si>
  <si>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</si>
  <si>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</si>
  <si>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</si>
  <si>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</si>
  <si>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</si>
  <si>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</si>
  <si>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</si>
  <si>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</si>
  <si>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</si>
  <si>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</si>
  <si>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</si>
  <si>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</si>
  <si>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</si>
  <si>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</si>
  <si>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</si>
  <si>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</si>
  <si>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</si>
  <si>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</si>
  <si>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本市農業集落排水事業は、地方公営企業法を適用していないため、一部指標について「該当数値なし」としている。
①　収益的収支比率
　令和２年度は使用料収入が増加した一方で、施設修繕工事費の減による維持管理費が減少したことで指標が上昇し、100％を上回った。引き続き事業の効率化を進め、指標向上に努める。
④　企業債残高対事業規模比率
　企業債償還元金を使用料で賄う経費としていないため、比率が0％となっている。
⑤　経費回収率
　令和２年度は前年度から2.11ポイント上昇し、引き続き類似団体平均値を上回った。これは、周期点検対象となる処理場機器修繕費が例年より少なく汚水処理費が減少したことと、使用料徴収の体制強化により使用料収入が増加したためである。
　処理区域内の人口密度が低く、今後も構造的に使用料収入の大幅な増収は見込めない状況にあるため、引き続き業務の効率化によるコスト縮減を図る必要がある。
⑥　汚水処理原価
　施設の機器等更新事業の計画的実施により、汚水処理費が減少傾向にあり汚水処理原価も減少している。令和２年度は類似団体平均値を下回っており、引き続き事業の効率化を進め、指標向上に努める。</t>
    <rPh sb="65" eb="67">
      <t>レイワ</t>
    </rPh>
    <rPh sb="69" eb="70">
      <t>ド</t>
    </rPh>
    <rPh sb="71" eb="74">
      <t>シヨウリョウ</t>
    </rPh>
    <rPh sb="74" eb="76">
      <t>シュウニュウ</t>
    </rPh>
    <rPh sb="77" eb="79">
      <t>ゾウカ</t>
    </rPh>
    <rPh sb="81" eb="83">
      <t>イッポウ</t>
    </rPh>
    <rPh sb="85" eb="87">
      <t>シセツ</t>
    </rPh>
    <rPh sb="87" eb="89">
      <t>シュウゼン</t>
    </rPh>
    <rPh sb="89" eb="91">
      <t>コウジ</t>
    </rPh>
    <rPh sb="91" eb="92">
      <t>ヒ</t>
    </rPh>
    <rPh sb="97" eb="99">
      <t>イジ</t>
    </rPh>
    <rPh sb="99" eb="102">
      <t>カンリヒ</t>
    </rPh>
    <rPh sb="103" eb="105">
      <t>ゲンショウ</t>
    </rPh>
    <rPh sb="110" eb="112">
      <t>シヒョウ</t>
    </rPh>
    <rPh sb="113" eb="115">
      <t>ジョウショウ</t>
    </rPh>
    <rPh sb="122" eb="124">
      <t>ウワマワ</t>
    </rPh>
    <rPh sb="127" eb="128">
      <t>ヒ</t>
    </rPh>
    <rPh sb="129" eb="130">
      <t>ツヅ</t>
    </rPh>
    <rPh sb="131" eb="133">
      <t>ジギョウ</t>
    </rPh>
    <rPh sb="134" eb="137">
      <t>コウリツカ</t>
    </rPh>
    <rPh sb="138" eb="139">
      <t>スス</t>
    </rPh>
    <rPh sb="141" eb="143">
      <t>シヒョウ</t>
    </rPh>
    <rPh sb="143" eb="145">
      <t>コウジョウ</t>
    </rPh>
    <rPh sb="146" eb="147">
      <t>ツト</t>
    </rPh>
    <rPh sb="153" eb="155">
      <t>キギョウ</t>
    </rPh>
    <rPh sb="155" eb="156">
      <t>サイ</t>
    </rPh>
    <rPh sb="156" eb="158">
      <t>ザンダカ</t>
    </rPh>
    <rPh sb="158" eb="159">
      <t>タイ</t>
    </rPh>
    <rPh sb="159" eb="161">
      <t>ジギョウ</t>
    </rPh>
    <rPh sb="161" eb="163">
      <t>キボ</t>
    </rPh>
    <rPh sb="163" eb="165">
      <t>ヒリツ</t>
    </rPh>
    <rPh sb="179" eb="180">
      <t>マカナ</t>
    </rPh>
    <rPh sb="207" eb="209">
      <t>ケイヒ</t>
    </rPh>
    <rPh sb="209" eb="211">
      <t>カイシュウ</t>
    </rPh>
    <rPh sb="211" eb="212">
      <t>リツ</t>
    </rPh>
    <rPh sb="214" eb="216">
      <t>レイワ</t>
    </rPh>
    <rPh sb="218" eb="219">
      <t>ド</t>
    </rPh>
    <rPh sb="220" eb="223">
      <t>ゼンネンド</t>
    </rPh>
    <rPh sb="233" eb="235">
      <t>ジョウショウ</t>
    </rPh>
    <rPh sb="237" eb="238">
      <t>ヒ</t>
    </rPh>
    <rPh sb="239" eb="240">
      <t>ツヅ</t>
    </rPh>
    <rPh sb="241" eb="243">
      <t>ルイジ</t>
    </rPh>
    <rPh sb="243" eb="245">
      <t>ダンタイ</t>
    </rPh>
    <rPh sb="245" eb="248">
      <t>ヘイキンチ</t>
    </rPh>
    <rPh sb="249" eb="251">
      <t>ウワマワ</t>
    </rPh>
    <rPh sb="258" eb="260">
      <t>シュウキ</t>
    </rPh>
    <rPh sb="260" eb="262">
      <t>テンケン</t>
    </rPh>
    <rPh sb="262" eb="264">
      <t>タイショウ</t>
    </rPh>
    <rPh sb="267" eb="270">
      <t>ショリジョウ</t>
    </rPh>
    <rPh sb="270" eb="272">
      <t>キキ</t>
    </rPh>
    <rPh sb="272" eb="274">
      <t>シュウゼン</t>
    </rPh>
    <rPh sb="274" eb="275">
      <t>ヒ</t>
    </rPh>
    <rPh sb="276" eb="278">
      <t>レイネン</t>
    </rPh>
    <rPh sb="280" eb="281">
      <t>スク</t>
    </rPh>
    <rPh sb="283" eb="285">
      <t>オスイ</t>
    </rPh>
    <rPh sb="285" eb="287">
      <t>ショリ</t>
    </rPh>
    <rPh sb="287" eb="288">
      <t>ヒ</t>
    </rPh>
    <rPh sb="289" eb="291">
      <t>ゲンショウ</t>
    </rPh>
    <rPh sb="297" eb="300">
      <t>シヨウリョウ</t>
    </rPh>
    <rPh sb="300" eb="302">
      <t>チョウシュウ</t>
    </rPh>
    <rPh sb="303" eb="305">
      <t>タイセイ</t>
    </rPh>
    <rPh sb="305" eb="307">
      <t>キョウカ</t>
    </rPh>
    <rPh sb="310" eb="313">
      <t>シヨウリョウ</t>
    </rPh>
    <rPh sb="313" eb="315">
      <t>シュウニュウ</t>
    </rPh>
    <rPh sb="316" eb="318">
      <t>ゾウカ</t>
    </rPh>
    <rPh sb="342" eb="344">
      <t>コンゴ</t>
    </rPh>
    <rPh sb="374" eb="375">
      <t>ヒ</t>
    </rPh>
    <rPh sb="376" eb="377">
      <t>ツヅ</t>
    </rPh>
    <rPh sb="404" eb="406">
      <t>オスイ</t>
    </rPh>
    <rPh sb="406" eb="408">
      <t>ショリ</t>
    </rPh>
    <rPh sb="408" eb="410">
      <t>ゲンカ</t>
    </rPh>
    <rPh sb="412" eb="414">
      <t>シセツ</t>
    </rPh>
    <rPh sb="415" eb="417">
      <t>キキ</t>
    </rPh>
    <rPh sb="417" eb="418">
      <t>トウ</t>
    </rPh>
    <rPh sb="418" eb="420">
      <t>コウシン</t>
    </rPh>
    <rPh sb="420" eb="422">
      <t>ジギョウ</t>
    </rPh>
    <rPh sb="423" eb="426">
      <t>ケイカクテキ</t>
    </rPh>
    <rPh sb="426" eb="428">
      <t>ジッシ</t>
    </rPh>
    <rPh sb="432" eb="434">
      <t>オスイ</t>
    </rPh>
    <rPh sb="434" eb="436">
      <t>ショリ</t>
    </rPh>
    <rPh sb="436" eb="437">
      <t>ヒ</t>
    </rPh>
    <rPh sb="438" eb="440">
      <t>ゲンショウ</t>
    </rPh>
    <rPh sb="440" eb="442">
      <t>ケイコウ</t>
    </rPh>
    <rPh sb="445" eb="447">
      <t>オスイ</t>
    </rPh>
    <rPh sb="447" eb="449">
      <t>ショリ</t>
    </rPh>
    <rPh sb="449" eb="451">
      <t>ゲンカ</t>
    </rPh>
    <rPh sb="452" eb="454">
      <t>ゲンショウ</t>
    </rPh>
    <rPh sb="459" eb="461">
      <t>レイワ</t>
    </rPh>
    <rPh sb="462" eb="464">
      <t>ネンド</t>
    </rPh>
    <rPh sb="465" eb="467">
      <t>ルイジ</t>
    </rPh>
    <rPh sb="467" eb="469">
      <t>ダンタイ</t>
    </rPh>
    <phoneticPr fontId="4"/>
  </si>
  <si>
    <t>　管渠について、農業集落排水事業は平成8年度に供用開始したため、標準耐用年数50年を上回る管渠はない。
　処理場について、早期に供用開始した施設では約20年を経過したものもあり、改築更新が必要になるため、施設の長寿命化とトータルコスト抑制を図る必要がある。</t>
    <phoneticPr fontId="4"/>
  </si>
  <si>
    <t>　これまでの建設投資に伴う元利償還金の負担や、維持管理費の増大により、一般会計からの繰入れに依存する財務体質が続く見込みである。
　平成28年度に策定した最適整備構想に基づき、計画的な施設更新を進め、施設の長寿命化とトータルコスト抑制を図りつつ、今後の企業会計化に向けて、費用の適正な公費負担及び受益者負担のあり方を検証していく。
　なお、経営戦略については平成30年度に策定及び公表を行った。また、令和４年度に見直す予定である。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</si>
</sst>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03-44ED-BA36-E7A399CDF36D}"/>
            </c:ext>
          </c:extLst>
        </c:ser>
        <c:dLbls>
          <c:showLegendKey val="0"/>
          <c:showVal val="0"/>
          <c:showCatName val="0"/>
          <c:showSerName val="0"/>
          <c:showPercent val="0"/>
          <c:showBubbleSize val="0"/>
        </c:dLbls>
        <c:gapWidth val="150"/>
        <c:axId val="745964520"/>
        <c:axId val="74596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6F03-44ED-BA36-E7A399CDF36D}"/>
            </c:ext>
          </c:extLst>
        </c:ser>
        <c:dLbls>
          <c:showLegendKey val="0"/>
          <c:showVal val="0"/>
          <c:showCatName val="0"/>
          <c:showSerName val="0"/>
          <c:showPercent val="0"/>
          <c:showBubbleSize val="0"/>
        </c:dLbls>
        <c:marker val="1"/>
        <c:smooth val="0"/>
        <c:axId val="745964520"/>
        <c:axId val="745967656"/>
      </c:lineChart>
      <c:dateAx>
        <c:axId val="745964520"/>
        <c:scaling>
          <c:orientation val="minMax"/>
        </c:scaling>
        <c:delete val="1"/>
        <c:axPos val="b"/>
        <c:numFmt formatCode="&quot;H&quot;yy" sourceLinked="1"/>
        <c:majorTickMark val="none"/>
        <c:minorTickMark val="none"/>
        <c:tickLblPos val="none"/>
        <c:crossAx val="745967656"/>
        <c:crosses val="autoZero"/>
        <c:auto val="1"/>
        <c:lblOffset val="100"/>
        <c:baseTimeUnit val="years"/>
      </c:dateAx>
      <c:valAx>
        <c:axId val="74596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96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50.62</c:v>
                </c:pt>
                <c:pt idx="1">
                  <c:v>48.36</c:v>
                </c:pt>
                <c:pt idx="2">
                  <c:v>49.91</c:v>
                </c:pt>
                <c:pt idx="3">
                  <c:v>49.16</c:v>
                </c:pt>
                <c:pt idx="4">
                  <c:v>51.3</c:v>
                </c:pt>
              </c:numCache>
            </c:numRef>
          </c:val>
          <c:extLst>
            <c:ext xmlns:c16="http://schemas.microsoft.com/office/drawing/2014/chart" uri="{C3380CC4-5D6E-409C-BE32-E72D297353CC}">
              <c16:uniqueId val="{00000000-25BE-4A48-8013-5BECFB6BA04A}"/>
            </c:ext>
          </c:extLst>
        </c:ser>
        <c:dLbls>
          <c:showLegendKey val="0"/>
          <c:showVal val="0"/>
          <c:showCatName val="0"/>
          <c:showSerName val="0"/>
          <c:showPercent val="0"/>
          <c:showBubbleSize val="0"/>
        </c:dLbls>
        <c:gapWidth val="150"/>
        <c:axId val="745960208"/>
        <c:axId val="745955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25BE-4A48-8013-5BECFB6BA04A}"/>
            </c:ext>
          </c:extLst>
        </c:ser>
        <c:dLbls>
          <c:showLegendKey val="0"/>
          <c:showVal val="0"/>
          <c:showCatName val="0"/>
          <c:showSerName val="0"/>
          <c:showPercent val="0"/>
          <c:showBubbleSize val="0"/>
        </c:dLbls>
        <c:marker val="1"/>
        <c:smooth val="0"/>
        <c:axId val="745960208"/>
        <c:axId val="745955896"/>
      </c:lineChart>
      <c:dateAx>
        <c:axId val="745960208"/>
        <c:scaling>
          <c:orientation val="minMax"/>
        </c:scaling>
        <c:delete val="1"/>
        <c:axPos val="b"/>
        <c:numFmt formatCode="&quot;H&quot;yy" sourceLinked="1"/>
        <c:majorTickMark val="none"/>
        <c:minorTickMark val="none"/>
        <c:tickLblPos val="none"/>
        <c:crossAx val="745955896"/>
        <c:crosses val="autoZero"/>
        <c:auto val="1"/>
        <c:lblOffset val="100"/>
        <c:baseTimeUnit val="years"/>
      </c:dateAx>
      <c:valAx>
        <c:axId val="74595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96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89.2</c:v>
                </c:pt>
                <c:pt idx="1">
                  <c:v>89.65</c:v>
                </c:pt>
                <c:pt idx="2">
                  <c:v>89.96</c:v>
                </c:pt>
                <c:pt idx="3">
                  <c:v>90.77</c:v>
                </c:pt>
                <c:pt idx="4">
                  <c:v>93.22</c:v>
                </c:pt>
              </c:numCache>
            </c:numRef>
          </c:val>
          <c:extLst>
            <c:ext xmlns:c16="http://schemas.microsoft.com/office/drawing/2014/chart" uri="{C3380CC4-5D6E-409C-BE32-E72D297353CC}">
              <c16:uniqueId val="{00000000-80BB-4271-9CCE-81488ABAC379}"/>
            </c:ext>
          </c:extLst>
        </c:ser>
        <c:dLbls>
          <c:showLegendKey val="0"/>
          <c:showVal val="0"/>
          <c:showCatName val="0"/>
          <c:showSerName val="0"/>
          <c:showPercent val="0"/>
          <c:showBubbleSize val="0"/>
        </c:dLbls>
        <c:gapWidth val="150"/>
        <c:axId val="745953936"/>
        <c:axId val="745956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80BB-4271-9CCE-81488ABAC379}"/>
            </c:ext>
          </c:extLst>
        </c:ser>
        <c:dLbls>
          <c:showLegendKey val="0"/>
          <c:showVal val="0"/>
          <c:showCatName val="0"/>
          <c:showSerName val="0"/>
          <c:showPercent val="0"/>
          <c:showBubbleSize val="0"/>
        </c:dLbls>
        <c:marker val="1"/>
        <c:smooth val="0"/>
        <c:axId val="745953936"/>
        <c:axId val="745956680"/>
      </c:lineChart>
      <c:dateAx>
        <c:axId val="745953936"/>
        <c:scaling>
          <c:orientation val="minMax"/>
        </c:scaling>
        <c:delete val="1"/>
        <c:axPos val="b"/>
        <c:numFmt formatCode="&quot;H&quot;yy" sourceLinked="1"/>
        <c:majorTickMark val="none"/>
        <c:minorTickMark val="none"/>
        <c:tickLblPos val="none"/>
        <c:crossAx val="745956680"/>
        <c:crosses val="autoZero"/>
        <c:auto val="1"/>
        <c:lblOffset val="100"/>
        <c:baseTimeUnit val="years"/>
      </c:dateAx>
      <c:valAx>
        <c:axId val="74595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95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98.71</c:v>
                </c:pt>
                <c:pt idx="2">
                  <c:v>99.55</c:v>
                </c:pt>
                <c:pt idx="3">
                  <c:v>99.39</c:v>
                </c:pt>
                <c:pt idx="4">
                  <c:v>103.04</c:v>
                </c:pt>
              </c:numCache>
            </c:numRef>
          </c:val>
          <c:extLst>
            <c:ext xmlns:c16="http://schemas.microsoft.com/office/drawing/2014/chart" uri="{C3380CC4-5D6E-409C-BE32-E72D297353CC}">
              <c16:uniqueId val="{00000000-81CA-4B23-9E4A-2B339230F75B}"/>
            </c:ext>
          </c:extLst>
        </c:ser>
        <c:dLbls>
          <c:showLegendKey val="0"/>
          <c:showVal val="0"/>
          <c:showCatName val="0"/>
          <c:showSerName val="0"/>
          <c:showPercent val="0"/>
          <c:showBubbleSize val="0"/>
        </c:dLbls>
        <c:gapWidth val="150"/>
        <c:axId val="745966088"/>
        <c:axId val="74597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CA-4B23-9E4A-2B339230F75B}"/>
            </c:ext>
          </c:extLst>
        </c:ser>
        <c:dLbls>
          <c:showLegendKey val="0"/>
          <c:showVal val="0"/>
          <c:showCatName val="0"/>
          <c:showSerName val="0"/>
          <c:showPercent val="0"/>
          <c:showBubbleSize val="0"/>
        </c:dLbls>
        <c:marker val="1"/>
        <c:smooth val="0"/>
        <c:axId val="745966088"/>
        <c:axId val="745970792"/>
      </c:lineChart>
      <c:dateAx>
        <c:axId val="745966088"/>
        <c:scaling>
          <c:orientation val="minMax"/>
        </c:scaling>
        <c:delete val="1"/>
        <c:axPos val="b"/>
        <c:numFmt formatCode="&quot;H&quot;yy" sourceLinked="1"/>
        <c:majorTickMark val="none"/>
        <c:minorTickMark val="none"/>
        <c:tickLblPos val="none"/>
        <c:crossAx val="745970792"/>
        <c:crosses val="autoZero"/>
        <c:auto val="1"/>
        <c:lblOffset val="100"/>
        <c:baseTimeUnit val="years"/>
      </c:dateAx>
      <c:valAx>
        <c:axId val="74597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96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25-4850-8D5E-17E178DA3705}"/>
            </c:ext>
          </c:extLst>
        </c:ser>
        <c:dLbls>
          <c:showLegendKey val="0"/>
          <c:showVal val="0"/>
          <c:showCatName val="0"/>
          <c:showSerName val="0"/>
          <c:showPercent val="0"/>
          <c:showBubbleSize val="0"/>
        </c:dLbls>
        <c:gapWidth val="150"/>
        <c:axId val="745969616"/>
        <c:axId val="7459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25-4850-8D5E-17E178DA3705}"/>
            </c:ext>
          </c:extLst>
        </c:ser>
        <c:dLbls>
          <c:showLegendKey val="0"/>
          <c:showVal val="0"/>
          <c:showCatName val="0"/>
          <c:showSerName val="0"/>
          <c:showPercent val="0"/>
          <c:showBubbleSize val="0"/>
        </c:dLbls>
        <c:marker val="1"/>
        <c:smooth val="0"/>
        <c:axId val="745969616"/>
        <c:axId val="745970400"/>
      </c:lineChart>
      <c:dateAx>
        <c:axId val="745969616"/>
        <c:scaling>
          <c:orientation val="minMax"/>
        </c:scaling>
        <c:delete val="1"/>
        <c:axPos val="b"/>
        <c:numFmt formatCode="&quot;H&quot;yy" sourceLinked="1"/>
        <c:majorTickMark val="none"/>
        <c:minorTickMark val="none"/>
        <c:tickLblPos val="none"/>
        <c:crossAx val="745970400"/>
        <c:crosses val="autoZero"/>
        <c:auto val="1"/>
        <c:lblOffset val="100"/>
        <c:baseTimeUnit val="years"/>
      </c:dateAx>
      <c:valAx>
        <c:axId val="7459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96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EB-4137-8F11-CEE2A34F394C}"/>
            </c:ext>
          </c:extLst>
        </c:ser>
        <c:dLbls>
          <c:showLegendKey val="0"/>
          <c:showVal val="0"/>
          <c:showCatName val="0"/>
          <c:showSerName val="0"/>
          <c:showPercent val="0"/>
          <c:showBubbleSize val="0"/>
        </c:dLbls>
        <c:gapWidth val="150"/>
        <c:axId val="745971184"/>
        <c:axId val="745968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EB-4137-8F11-CEE2A34F394C}"/>
            </c:ext>
          </c:extLst>
        </c:ser>
        <c:dLbls>
          <c:showLegendKey val="0"/>
          <c:showVal val="0"/>
          <c:showCatName val="0"/>
          <c:showSerName val="0"/>
          <c:showPercent val="0"/>
          <c:showBubbleSize val="0"/>
        </c:dLbls>
        <c:marker val="1"/>
        <c:smooth val="0"/>
        <c:axId val="745971184"/>
        <c:axId val="745968440"/>
      </c:lineChart>
      <c:dateAx>
        <c:axId val="745971184"/>
        <c:scaling>
          <c:orientation val="minMax"/>
        </c:scaling>
        <c:delete val="1"/>
        <c:axPos val="b"/>
        <c:numFmt formatCode="&quot;H&quot;yy" sourceLinked="1"/>
        <c:majorTickMark val="none"/>
        <c:minorTickMark val="none"/>
        <c:tickLblPos val="none"/>
        <c:crossAx val="745968440"/>
        <c:crosses val="autoZero"/>
        <c:auto val="1"/>
        <c:lblOffset val="100"/>
        <c:baseTimeUnit val="years"/>
      </c:dateAx>
      <c:valAx>
        <c:axId val="74596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97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C7-43EC-9BA0-FC2C1F50156A}"/>
            </c:ext>
          </c:extLst>
        </c:ser>
        <c:dLbls>
          <c:showLegendKey val="0"/>
          <c:showVal val="0"/>
          <c:showCatName val="0"/>
          <c:showSerName val="0"/>
          <c:showPercent val="0"/>
          <c:showBubbleSize val="0"/>
        </c:dLbls>
        <c:gapWidth val="150"/>
        <c:axId val="745939824"/>
        <c:axId val="74594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C7-43EC-9BA0-FC2C1F50156A}"/>
            </c:ext>
          </c:extLst>
        </c:ser>
        <c:dLbls>
          <c:showLegendKey val="0"/>
          <c:showVal val="0"/>
          <c:showCatName val="0"/>
          <c:showSerName val="0"/>
          <c:showPercent val="0"/>
          <c:showBubbleSize val="0"/>
        </c:dLbls>
        <c:marker val="1"/>
        <c:smooth val="0"/>
        <c:axId val="745939824"/>
        <c:axId val="745941392"/>
      </c:lineChart>
      <c:dateAx>
        <c:axId val="745939824"/>
        <c:scaling>
          <c:orientation val="minMax"/>
        </c:scaling>
        <c:delete val="1"/>
        <c:axPos val="b"/>
        <c:numFmt formatCode="&quot;H&quot;yy" sourceLinked="1"/>
        <c:majorTickMark val="none"/>
        <c:minorTickMark val="none"/>
        <c:tickLblPos val="none"/>
        <c:crossAx val="745941392"/>
        <c:crosses val="autoZero"/>
        <c:auto val="1"/>
        <c:lblOffset val="100"/>
        <c:baseTimeUnit val="years"/>
      </c:dateAx>
      <c:valAx>
        <c:axId val="74594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93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69-49DB-9C8D-3E84EFF319F6}"/>
            </c:ext>
          </c:extLst>
        </c:ser>
        <c:dLbls>
          <c:showLegendKey val="0"/>
          <c:showVal val="0"/>
          <c:showCatName val="0"/>
          <c:showSerName val="0"/>
          <c:showPercent val="0"/>
          <c:showBubbleSize val="0"/>
        </c:dLbls>
        <c:gapWidth val="150"/>
        <c:axId val="745941784"/>
        <c:axId val="745944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69-49DB-9C8D-3E84EFF319F6}"/>
            </c:ext>
          </c:extLst>
        </c:ser>
        <c:dLbls>
          <c:showLegendKey val="0"/>
          <c:showVal val="0"/>
          <c:showCatName val="0"/>
          <c:showSerName val="0"/>
          <c:showPercent val="0"/>
          <c:showBubbleSize val="0"/>
        </c:dLbls>
        <c:marker val="1"/>
        <c:smooth val="0"/>
        <c:axId val="745941784"/>
        <c:axId val="745944920"/>
      </c:lineChart>
      <c:dateAx>
        <c:axId val="745941784"/>
        <c:scaling>
          <c:orientation val="minMax"/>
        </c:scaling>
        <c:delete val="1"/>
        <c:axPos val="b"/>
        <c:numFmt formatCode="&quot;H&quot;yy" sourceLinked="1"/>
        <c:majorTickMark val="none"/>
        <c:minorTickMark val="none"/>
        <c:tickLblPos val="none"/>
        <c:crossAx val="745944920"/>
        <c:crosses val="autoZero"/>
        <c:auto val="1"/>
        <c:lblOffset val="100"/>
        <c:baseTimeUnit val="years"/>
      </c:dateAx>
      <c:valAx>
        <c:axId val="74594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94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DD-45EC-B6B7-35E4BA4FD3E3}"/>
            </c:ext>
          </c:extLst>
        </c:ser>
        <c:dLbls>
          <c:showLegendKey val="0"/>
          <c:showVal val="0"/>
          <c:showCatName val="0"/>
          <c:showSerName val="0"/>
          <c:showPercent val="0"/>
          <c:showBubbleSize val="0"/>
        </c:dLbls>
        <c:gapWidth val="150"/>
        <c:axId val="745948056"/>
        <c:axId val="74595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75DD-45EC-B6B7-35E4BA4FD3E3}"/>
            </c:ext>
          </c:extLst>
        </c:ser>
        <c:dLbls>
          <c:showLegendKey val="0"/>
          <c:showVal val="0"/>
          <c:showCatName val="0"/>
          <c:showSerName val="0"/>
          <c:showPercent val="0"/>
          <c:showBubbleSize val="0"/>
        </c:dLbls>
        <c:marker val="1"/>
        <c:smooth val="0"/>
        <c:axId val="745948056"/>
        <c:axId val="745950016"/>
      </c:lineChart>
      <c:dateAx>
        <c:axId val="745948056"/>
        <c:scaling>
          <c:orientation val="minMax"/>
        </c:scaling>
        <c:delete val="1"/>
        <c:axPos val="b"/>
        <c:numFmt formatCode="&quot;H&quot;yy" sourceLinked="1"/>
        <c:majorTickMark val="none"/>
        <c:minorTickMark val="none"/>
        <c:tickLblPos val="none"/>
        <c:crossAx val="745950016"/>
        <c:crosses val="autoZero"/>
        <c:auto val="1"/>
        <c:lblOffset val="100"/>
        <c:baseTimeUnit val="years"/>
      </c:dateAx>
      <c:valAx>
        <c:axId val="74595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94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50.69</c:v>
                </c:pt>
                <c:pt idx="1">
                  <c:v>45.05</c:v>
                </c:pt>
                <c:pt idx="2">
                  <c:v>41.59</c:v>
                </c:pt>
                <c:pt idx="3">
                  <c:v>57.38</c:v>
                </c:pt>
                <c:pt idx="4">
                  <c:v>59.49</c:v>
                </c:pt>
              </c:numCache>
            </c:numRef>
          </c:val>
          <c:extLst>
            <c:ext xmlns:c16="http://schemas.microsoft.com/office/drawing/2014/chart" uri="{C3380CC4-5D6E-409C-BE32-E72D297353CC}">
              <c16:uniqueId val="{00000000-85F3-4A31-BEC6-92D194AFA075}"/>
            </c:ext>
          </c:extLst>
        </c:ser>
        <c:dLbls>
          <c:showLegendKey val="0"/>
          <c:showVal val="0"/>
          <c:showCatName val="0"/>
          <c:showSerName val="0"/>
          <c:showPercent val="0"/>
          <c:showBubbleSize val="0"/>
        </c:dLbls>
        <c:gapWidth val="150"/>
        <c:axId val="745942176"/>
        <c:axId val="74594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85F3-4A31-BEC6-92D194AFA075}"/>
            </c:ext>
          </c:extLst>
        </c:ser>
        <c:dLbls>
          <c:showLegendKey val="0"/>
          <c:showVal val="0"/>
          <c:showCatName val="0"/>
          <c:showSerName val="0"/>
          <c:showPercent val="0"/>
          <c:showBubbleSize val="0"/>
        </c:dLbls>
        <c:marker val="1"/>
        <c:smooth val="0"/>
        <c:axId val="745942176"/>
        <c:axId val="745942568"/>
      </c:lineChart>
      <c:dateAx>
        <c:axId val="745942176"/>
        <c:scaling>
          <c:orientation val="minMax"/>
        </c:scaling>
        <c:delete val="1"/>
        <c:axPos val="b"/>
        <c:numFmt formatCode="&quot;H&quot;yy" sourceLinked="1"/>
        <c:majorTickMark val="none"/>
        <c:minorTickMark val="none"/>
        <c:tickLblPos val="none"/>
        <c:crossAx val="745942568"/>
        <c:crosses val="autoZero"/>
        <c:auto val="1"/>
        <c:lblOffset val="100"/>
        <c:baseTimeUnit val="years"/>
      </c:dateAx>
      <c:valAx>
        <c:axId val="74594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9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272.74</c:v>
                </c:pt>
                <c:pt idx="1">
                  <c:v>314.27999999999997</c:v>
                </c:pt>
                <c:pt idx="2">
                  <c:v>297.35000000000002</c:v>
                </c:pt>
                <c:pt idx="3">
                  <c:v>278.47000000000003</c:v>
                </c:pt>
                <c:pt idx="4">
                  <c:v>263.42</c:v>
                </c:pt>
              </c:numCache>
            </c:numRef>
          </c:val>
          <c:extLst>
            <c:ext xmlns:c16="http://schemas.microsoft.com/office/drawing/2014/chart" uri="{C3380CC4-5D6E-409C-BE32-E72D297353CC}">
              <c16:uniqueId val="{00000000-8085-4035-B0E9-256D2627E613}"/>
            </c:ext>
          </c:extLst>
        </c:ser>
        <c:dLbls>
          <c:showLegendKey val="0"/>
          <c:showVal val="0"/>
          <c:showCatName val="0"/>
          <c:showSerName val="0"/>
          <c:showPercent val="0"/>
          <c:showBubbleSize val="0"/>
        </c:dLbls>
        <c:gapWidth val="150"/>
        <c:axId val="745943352"/>
        <c:axId val="745950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8085-4035-B0E9-256D2627E613}"/>
            </c:ext>
          </c:extLst>
        </c:ser>
        <c:dLbls>
          <c:showLegendKey val="0"/>
          <c:showVal val="0"/>
          <c:showCatName val="0"/>
          <c:showSerName val="0"/>
          <c:showPercent val="0"/>
          <c:showBubbleSize val="0"/>
        </c:dLbls>
        <c:marker val="1"/>
        <c:smooth val="0"/>
        <c:axId val="745943352"/>
        <c:axId val="745950408"/>
      </c:lineChart>
      <c:dateAx>
        <c:axId val="745943352"/>
        <c:scaling>
          <c:orientation val="minMax"/>
        </c:scaling>
        <c:delete val="1"/>
        <c:axPos val="b"/>
        <c:numFmt formatCode="&quot;H&quot;yy" sourceLinked="1"/>
        <c:majorTickMark val="none"/>
        <c:minorTickMark val="none"/>
        <c:tickLblPos val="none"/>
        <c:crossAx val="745950408"/>
        <c:crosses val="autoZero"/>
        <c:auto val="1"/>
        <c:lblOffset val="100"/>
        <c:baseTimeUnit val="years"/>
      </c:dateAx>
      <c:valAx>
        <c:axId val="74595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94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岡崎市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386252</v>
      </c>
      <c r="AM8" s="51"/>
      <c r="AN8" s="51"/>
      <c r="AO8" s="51"/>
      <c r="AP8" s="51"/>
      <c r="AQ8" s="51"/>
      <c r="AR8" s="51"/>
      <c r="AS8" s="51"/>
      <c r="AT8" s="46">
        <f>データ!T6</f>
        <v>387.2</v>
      </c>
      <c r="AU8" s="46"/>
      <c r="AV8" s="46"/>
      <c r="AW8" s="46"/>
      <c r="AX8" s="46"/>
      <c r="AY8" s="46"/>
      <c r="AZ8" s="46"/>
      <c r="BA8" s="46"/>
      <c r="BB8" s="46">
        <f>データ!U6</f>
        <v>997.55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v>
      </c>
      <c r="Q10" s="46"/>
      <c r="R10" s="46"/>
      <c r="S10" s="46"/>
      <c r="T10" s="46"/>
      <c r="U10" s="46"/>
      <c r="V10" s="46"/>
      <c r="W10" s="46">
        <f>データ!Q6</f>
        <v>88.62</v>
      </c>
      <c r="X10" s="46"/>
      <c r="Y10" s="46"/>
      <c r="Z10" s="46"/>
      <c r="AA10" s="46"/>
      <c r="AB10" s="46"/>
      <c r="AC10" s="46"/>
      <c r="AD10" s="51">
        <f>データ!R6</f>
        <v>3391</v>
      </c>
      <c r="AE10" s="51"/>
      <c r="AF10" s="51"/>
      <c r="AG10" s="51"/>
      <c r="AH10" s="51"/>
      <c r="AI10" s="51"/>
      <c r="AJ10" s="51"/>
      <c r="AK10" s="2"/>
      <c r="AL10" s="51">
        <f>データ!V6</f>
        <v>7704</v>
      </c>
      <c r="AM10" s="51"/>
      <c r="AN10" s="51"/>
      <c r="AO10" s="51"/>
      <c r="AP10" s="51"/>
      <c r="AQ10" s="51"/>
      <c r="AR10" s="51"/>
      <c r="AS10" s="51"/>
      <c r="AT10" s="46">
        <f>データ!W6</f>
        <v>4.18</v>
      </c>
      <c r="AU10" s="46"/>
      <c r="AV10" s="46"/>
      <c r="AW10" s="46"/>
      <c r="AX10" s="46"/>
      <c r="AY10" s="46"/>
      <c r="AZ10" s="46"/>
      <c r="BA10" s="46"/>
      <c r="BB10" s="46">
        <f>データ!X6</f>
        <v>1843.06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KTLi9XgXp13/eOAxHNE/ZeMKkFkoeKuoEzVABEmPxqshRCwnh2mrwkEeLXI3eGHsI3e70gucR+O9xd9PHqr48A==" saltValue="aNF8TVWvoENtX5by1BaM+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232025</v>
      </c>
      <c r="D6" s="33">
        <f t="shared" si="3"/>
        <v>47</v>
      </c>
      <c r="E6" s="33">
        <f t="shared" si="3"/>
        <v>17</v>
      </c>
      <c r="F6" s="33">
        <f t="shared" si="3"/>
        <v>5</v>
      </c>
      <c r="G6" s="33">
        <f t="shared" si="3"/>
        <v>0</v>
      </c>
      <c r="H6" s="33" t="str">
        <f t="shared" si="3"/>
        <v>愛知県　岡崎市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v>
      </c>
      <c r="Q6" s="34">
        <f t="shared" si="3"/>
        <v>88.62</v>
      </c>
      <c r="R6" s="34">
        <f t="shared" si="3"/>
        <v>3391</v>
      </c>
      <c r="S6" s="34">
        <f t="shared" si="3"/>
        <v>386252</v>
      </c>
      <c r="T6" s="34">
        <f t="shared" si="3"/>
        <v>387.2</v>
      </c>
      <c r="U6" s="34">
        <f t="shared" si="3"/>
        <v>997.55</v>
      </c>
      <c r="V6" s="34">
        <f t="shared" si="3"/>
        <v>7704</v>
      </c>
      <c r="W6" s="34">
        <f t="shared" si="3"/>
        <v>4.18</v>
      </c>
      <c r="X6" s="34">
        <f t="shared" si="3"/>
        <v>1843.06</v>
      </c>
      <c r="Y6" s="35">
        <f>IF(Y7="",NA(),Y7)</f>
        <v>100</v>
      </c>
      <c r="Z6" s="35">
        <f t="shared" ref="Z6:AH6" si="4">IF(Z7="",NA(),Z7)</f>
        <v>98.71</v>
      </c>
      <c r="AA6" s="35">
        <f t="shared" si="4"/>
        <v>99.55</v>
      </c>
      <c r="AB6" s="35">
        <f t="shared" si="4"/>
        <v>99.39</v>
      </c>
      <c r="AC6" s="35">
        <f t="shared" si="4"/>
        <v>103.04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50.69</v>
      </c>
      <c r="BR6" s="35">
        <f t="shared" ref="BR6:BZ6" si="8">IF(BR7="",NA(),BR7)</f>
        <v>45.05</v>
      </c>
      <c r="BS6" s="35">
        <f t="shared" si="8"/>
        <v>41.59</v>
      </c>
      <c r="BT6" s="35">
        <f t="shared" si="8"/>
        <v>57.38</v>
      </c>
      <c r="BU6" s="35">
        <f t="shared" si="8"/>
        <v>59.49</v>
      </c>
      <c r="BV6" s="35">
        <f t="shared" si="8"/>
        <v>55.32</v>
      </c>
      <c r="BW6" s="35">
        <f t="shared" si="8"/>
        <v>59.8</v>
      </c>
      <c r="BX6" s="35">
        <f t="shared" si="8"/>
        <v>57.77</v>
      </c>
      <c r="BY6" s="35">
        <f t="shared" si="8"/>
        <v>57.31</v>
      </c>
      <c r="BZ6" s="35">
        <f t="shared" si="8"/>
        <v>57.08</v>
      </c>
      <c r="CA6" s="34" t="str">
        <f>IF(CA7="","",IF(CA7="-","【-】","【"&amp;SUBSTITUTE(TEXT(CA7,"#,##0.00"),"-","△")&amp;"】"))</f>
        <v>【60.94】</v>
      </c>
      <c r="CB6" s="35">
        <f>IF(CB7="",NA(),CB7)</f>
        <v>272.74</v>
      </c>
      <c r="CC6" s="35">
        <f t="shared" ref="CC6:CK6" si="9">IF(CC7="",NA(),CC7)</f>
        <v>314.27999999999997</v>
      </c>
      <c r="CD6" s="35">
        <f t="shared" si="9"/>
        <v>297.35000000000002</v>
      </c>
      <c r="CE6" s="35">
        <f t="shared" si="9"/>
        <v>278.47000000000003</v>
      </c>
      <c r="CF6" s="35">
        <f t="shared" si="9"/>
        <v>263.42</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50.62</v>
      </c>
      <c r="CN6" s="35">
        <f t="shared" ref="CN6:CV6" si="10">IF(CN7="",NA(),CN7)</f>
        <v>48.36</v>
      </c>
      <c r="CO6" s="35">
        <f t="shared" si="10"/>
        <v>49.91</v>
      </c>
      <c r="CP6" s="35">
        <f t="shared" si="10"/>
        <v>49.16</v>
      </c>
      <c r="CQ6" s="35">
        <f t="shared" si="10"/>
        <v>51.3</v>
      </c>
      <c r="CR6" s="35">
        <f t="shared" si="10"/>
        <v>60.65</v>
      </c>
      <c r="CS6" s="35">
        <f t="shared" si="10"/>
        <v>51.75</v>
      </c>
      <c r="CT6" s="35">
        <f t="shared" si="10"/>
        <v>50.68</v>
      </c>
      <c r="CU6" s="35">
        <f t="shared" si="10"/>
        <v>50.14</v>
      </c>
      <c r="CV6" s="35">
        <f t="shared" si="10"/>
        <v>54.83</v>
      </c>
      <c r="CW6" s="34" t="str">
        <f>IF(CW7="","",IF(CW7="-","【-】","【"&amp;SUBSTITUTE(TEXT(CW7,"#,##0.00"),"-","△")&amp;"】"))</f>
        <v>【54.84】</v>
      </c>
      <c r="CX6" s="35">
        <f>IF(CX7="",NA(),CX7)</f>
        <v>89.2</v>
      </c>
      <c r="CY6" s="35">
        <f t="shared" ref="CY6:DG6" si="11">IF(CY7="",NA(),CY7)</f>
        <v>89.65</v>
      </c>
      <c r="CZ6" s="35">
        <f t="shared" si="11"/>
        <v>89.96</v>
      </c>
      <c r="DA6" s="35">
        <f t="shared" si="11"/>
        <v>90.77</v>
      </c>
      <c r="DB6" s="35">
        <f t="shared" si="11"/>
        <v>93.22</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232025</v>
      </c>
      <c r="D7" s="37">
        <v>47</v>
      </c>
      <c r="E7" s="37">
        <v>17</v>
      </c>
      <c r="F7" s="37">
        <v>5</v>
      </c>
      <c r="G7" s="37">
        <v>0</v>
      </c>
      <c r="H7" s="37" t="s">
        <v>97</v>
      </c>
      <c r="I7" s="37" t="s">
        <v>98</v>
      </c>
      <c r="J7" s="37" t="s">
        <v>99</v>
      </c>
      <c r="K7" s="37" t="s">
        <v>100</v>
      </c>
      <c r="L7" s="37" t="s">
        <v>101</v>
      </c>
      <c r="M7" s="37" t="s">
        <v>102</v>
      </c>
      <c r="N7" s="38" t="s">
        <v>103</v>
      </c>
      <c r="O7" s="38" t="s">
        <v>104</v>
      </c>
      <c r="P7" s="38">
        <v>2</v>
      </c>
      <c r="Q7" s="38">
        <v>88.62</v>
      </c>
      <c r="R7" s="38">
        <v>3391</v>
      </c>
      <c r="S7" s="38">
        <v>386252</v>
      </c>
      <c r="T7" s="38">
        <v>387.2</v>
      </c>
      <c r="U7" s="38">
        <v>997.55</v>
      </c>
      <c r="V7" s="38">
        <v>7704</v>
      </c>
      <c r="W7" s="38">
        <v>4.18</v>
      </c>
      <c r="X7" s="38">
        <v>1843.06</v>
      </c>
      <c r="Y7" s="38">
        <v>100</v>
      </c>
      <c r="Z7" s="38">
        <v>98.71</v>
      </c>
      <c r="AA7" s="38">
        <v>99.55</v>
      </c>
      <c r="AB7" s="38">
        <v>99.39</v>
      </c>
      <c r="AC7" s="38">
        <v>103.04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50.69</v>
      </c>
      <c r="BR7" s="38">
        <v>45.05</v>
      </c>
      <c r="BS7" s="38">
        <v>41.59</v>
      </c>
      <c r="BT7" s="38">
        <v>57.38</v>
      </c>
      <c r="BU7" s="38">
        <v>59.49</v>
      </c>
      <c r="BV7" s="38">
        <v>55.32</v>
      </c>
      <c r="BW7" s="38">
        <v>59.8</v>
      </c>
      <c r="BX7" s="38">
        <v>57.77</v>
      </c>
      <c r="BY7" s="38">
        <v>57.31</v>
      </c>
      <c r="BZ7" s="38">
        <v>57.08</v>
      </c>
      <c r="CA7" s="38">
        <v>60.94</v>
      </c>
      <c r="CB7" s="38">
        <v>272.74</v>
      </c>
      <c r="CC7" s="38">
        <v>314.27999999999997</v>
      </c>
      <c r="CD7" s="38">
        <v>297.35000000000002</v>
      </c>
      <c r="CE7" s="38">
        <v>278.47000000000003</v>
      </c>
      <c r="CF7" s="38">
        <v>263.42</v>
      </c>
      <c r="CG7" s="38">
        <v>283.17</v>
      </c>
      <c r="CH7" s="38">
        <v>263.76</v>
      </c>
      <c r="CI7" s="38">
        <v>274.35000000000002</v>
      </c>
      <c r="CJ7" s="38">
        <v>273.52</v>
      </c>
      <c r="CK7" s="38">
        <v>274.99</v>
      </c>
      <c r="CL7" s="38">
        <v>253.04</v>
      </c>
      <c r="CM7" s="38">
        <v>50.62</v>
      </c>
      <c r="CN7" s="38">
        <v>48.36</v>
      </c>
      <c r="CO7" s="38">
        <v>49.91</v>
      </c>
      <c r="CP7" s="38">
        <v>49.16</v>
      </c>
      <c r="CQ7" s="38">
        <v>51.3</v>
      </c>
      <c r="CR7" s="38">
        <v>60.65</v>
      </c>
      <c r="CS7" s="38">
        <v>51.75</v>
      </c>
      <c r="CT7" s="38">
        <v>50.68</v>
      </c>
      <c r="CU7" s="38">
        <v>50.14</v>
      </c>
      <c r="CV7" s="38">
        <v>54.83</v>
      </c>
      <c r="CW7" s="38">
        <v>54.84</v>
      </c>
      <c r="CX7" s="38">
        <v>89.2</v>
      </c>
      <c r="CY7" s="38">
        <v>89.65</v>
      </c>
      <c r="CZ7" s="38">
        <v>89.96</v>
      </c>
      <c r="DA7" s="38">
        <v>90.77</v>
      </c>
      <c r="DB7" s="38">
        <v>93.22</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112</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2022-01-21T08:36:03Z</cp:lastPrinted>
  <dcterms:created xsi:type="dcterms:W3CDTF">2021-12-03T07:59:22Z</dcterms:created>
  <dcterms:modified xsi:type="dcterms:W3CDTF">2022-01-27T07:39:13Z</dcterms:modified>
  <cp:category/>
</cp:coreProperties>
</file>