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修正後\"/>
    </mc:Choice>
  </mc:AlternateContent>
  <workbookProtection workbookAlgorithmName="SHA-512" workbookHashValue="GfOA3FF8MvrgXRaGR7WXH54B6Nwa9p3OMCF+v+7/ZwocFgv7rP/FH/pQqqxqmPmvP7k5/uBg//K2XUz3iaj8cg==" workbookSaltValue="l/lbEQiQkwXI4VIy9VUfgw==" workbookSpinCount="100000" lockStructure="1"/>
  <bookViews>
    <workbookView xWindow="0" yWindow="0" windowWidth="2049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I10" i="4"/>
  <c r="BB8" i="4"/>
  <c r="AL8" i="4"/>
  <c r="AD8" i="4"/>
  <c r="P8" i="4"/>
  <c r="I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<sst xmlns="http://schemas.openxmlformats.org/spreadsheetml/2006/main" count="231" uniqueCount="117">
  <si>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</si>
  <si>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</si>
  <si>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</si>
  <si>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</si>
  <si>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</si>
  <si>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</si>
  <si>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</si>
  <si>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</si>
  <si>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</si>
  <si>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</si>
  <si>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</si>
  <si>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</si>
  <si>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</si>
  <si>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</si>
  <si>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</si>
  <si>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</si>
  <si>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</si>
  <si>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</si>
  <si>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</si>
  <si>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</si>
  <si>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</si>
  <si>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</si>
  <si>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</si>
  <si>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</si>
  <si>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</si>
  <si>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</si>
  <si>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</si>
  <si>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</si>
  <si>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</si>
  <si>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</si>
  <si>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</si>
  <si>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</si>
  <si>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</si>
  <si>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</si>
  <si>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</si>
  <si>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</si>
  <si>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</si>
  <si>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</si>
  <si>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</si>
  <si>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</si>
  <si>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</si>
  <si>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</si>
  <si>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</si>
  <si>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</si>
  <si>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</si>
  <si>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</si>
  <si>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</si>
  <si>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</si>
  <si>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</si>
  <si>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</si>
  <si>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</si>
  <si>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</si>
  <si>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</si>
  <si>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</si>
  <si>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</si>
  <si>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</si>
  <si>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</si>
  <si>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</si>
  <si>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</si>
  <si>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</si>
  <si>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</si>
  <si>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</si>
  <si>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</si>
  <si>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</si>
  <si>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</si>
  <si>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</si>
  <si>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</si>
  <si>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</si>
  <si>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</si>
  <si>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</si>
  <si>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</si>
  <si>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</si>
  <si>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</si>
  <si>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</si>
  <si>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</si>
  <si>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</si>
  <si>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</si>
  <si>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</si>
  <si>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</si>
  <si>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</si>
  <si>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</si>
  <si>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</si>
  <si>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</si>
  <si>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</si>
  <si>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</si>
  <si>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</si>
  <si>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</si>
  <si>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</si>
  <si>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</si>
  <si>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</si>
  <si>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</si>
  <si>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</si>
  <si>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</si>
  <si>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</si>
  <si>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</si>
  <si>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一宮市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</si>
  <si>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</si>
  <si>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</si>
  <si>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</si>
  <si>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</si>
  <si>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</si>
  <si>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</si>
  <si>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</si>
  <si>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</si>
  <si>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</si>
  <si>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</si>
  <si>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</si>
  <si>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</si>
  <si>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</si>
  <si>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</si>
  <si>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</si>
  <si>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</si>
  <si>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</si>
  <si>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</si>
  <si>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が低下している。これは支払利息の減少による費用の減少以上に新型コロナウイルスによる影響で事業所等大口利用者の下水道使用量減少により収益が減少したためであり、類似団体平均値より低い状態となっている。
・⑤経費回収率も低下している。①と同じく支払利息の減少で汚水処理費が減ったが、コロナ禍で事業所等大口利用者の収益が減少したためである。類似団体平均値と大幅に乖離しているが、②累積欠損比率では欠損金は発生していない。このことから、一般会計からの基準外繰入金（汚水処理に係る資本費）に依存をしている状態であると考えられる。
・⑧水洗化率は接続戸数の増加で前年度に比べ上昇しているが、類似団体平均値と比べ大きく下回っている。
・①⑤⑧を改善させるため未接続世帯への戸別訪問等を行い、下水道接続の推進強化を続け有収水量を増加させることが重要である。
・④企業債残高対事業規模比率は、新規の借入額よりも償還額が多かったため企業債残高が減少し、対前年度比で改善はされたものの、依然として類似団体平均値を大きく上回っている。
・⑥汚水処理原価は前年度と同値だが、類似団体平均値と比べ高い状態である。
・⑦施設利用率が前年度より低下し、類似団体平均値より下回っている。地場産業である繊維関係事業所の排水量が減少しており、処理能力の見直しをする必要があることから、県の流域下水道との統合（広域化）やダウンサイジングを進めていく。</t>
    <rPh sb="19" eb="21">
      <t>シハライ</t>
    </rPh>
    <rPh sb="21" eb="23">
      <t>リソク</t>
    </rPh>
    <rPh sb="24" eb="25">
      <t>ゲン</t>
    </rPh>
    <rPh sb="25" eb="26">
      <t>ショウ</t>
    </rPh>
    <rPh sb="29" eb="31">
      <t>ヒヨウ</t>
    </rPh>
    <rPh sb="32" eb="33">
      <t>ゲン</t>
    </rPh>
    <rPh sb="33" eb="34">
      <t>ショウ</t>
    </rPh>
    <rPh sb="34" eb="36">
      <t>イジョウ</t>
    </rPh>
    <rPh sb="37" eb="39">
      <t>シンガタ</t>
    </rPh>
    <rPh sb="49" eb="51">
      <t>エイキョウ</t>
    </rPh>
    <rPh sb="124" eb="125">
      <t>オナ</t>
    </rPh>
    <rPh sb="149" eb="150">
      <t>カ</t>
    </rPh>
    <rPh sb="276" eb="278">
      <t>コスウ</t>
    </rPh>
    <rPh sb="279" eb="281">
      <t>ゾウカ</t>
    </rPh>
    <rPh sb="508" eb="511">
      <t>ゼンネンド</t>
    </rPh>
    <rPh sb="513" eb="515">
      <t>テイカ</t>
    </rPh>
    <phoneticPr fontId="4"/>
  </si>
  <si>
    <t>・①有形固定資産減価償却率及び②管渠老朽化率については、下水道事業の開始がかなり早く、償却が進むとともに老朽化も進行し、類似団体平均値に比べ老朽化した資産の割合が高くなっている。③管渠改善率は前年度に比べ、改良・更新延長が少なかったことで低下している。また、これまでは未普及解消のため流域下水道区域の拡張や浸水対策として雨水管布設を優先して行ってきたことにより類似団体平均値を下回っている。今後については改築更新に重点を置き、管渠の長寿命化を図っていく。</t>
    <rPh sb="2" eb="4">
      <t>ユウケイ</t>
    </rPh>
    <rPh sb="4" eb="6">
      <t>コテイ</t>
    </rPh>
    <rPh sb="6" eb="8">
      <t>シサン</t>
    </rPh>
    <rPh sb="8" eb="10">
      <t>ゲンカ</t>
    </rPh>
    <rPh sb="10" eb="12">
      <t>ショウキャク</t>
    </rPh>
    <rPh sb="12" eb="13">
      <t>リツ</t>
    </rPh>
    <rPh sb="13" eb="14">
      <t>オヨ</t>
    </rPh>
    <rPh sb="16" eb="17">
      <t>カン</t>
    </rPh>
    <rPh sb="17" eb="18">
      <t>キョ</t>
    </rPh>
    <rPh sb="18" eb="21">
      <t>ロウキュウカ</t>
    </rPh>
    <rPh sb="21" eb="22">
      <t>リツ</t>
    </rPh>
    <rPh sb="43" eb="45">
      <t>ショウキャク</t>
    </rPh>
    <rPh sb="46" eb="47">
      <t>スス</t>
    </rPh>
    <rPh sb="52" eb="55">
      <t>ロウキュウカ</t>
    </rPh>
    <rPh sb="56" eb="58">
      <t>シンコウ</t>
    </rPh>
    <rPh sb="90" eb="91">
      <t>カン</t>
    </rPh>
    <rPh sb="91" eb="92">
      <t>キョ</t>
    </rPh>
    <rPh sb="92" eb="94">
      <t>カイゼン</t>
    </rPh>
    <rPh sb="94" eb="95">
      <t>リツ</t>
    </rPh>
    <rPh sb="96" eb="99">
      <t>ゼンネンド</t>
    </rPh>
    <rPh sb="100" eb="101">
      <t>クラ</t>
    </rPh>
    <rPh sb="103" eb="105">
      <t>カイリョウ</t>
    </rPh>
    <rPh sb="106" eb="108">
      <t>コウシン</t>
    </rPh>
    <rPh sb="108" eb="110">
      <t>エンチョウ</t>
    </rPh>
    <rPh sb="111" eb="112">
      <t>スク</t>
    </rPh>
    <rPh sb="119" eb="121">
      <t>テイカ</t>
    </rPh>
    <rPh sb="134" eb="137">
      <t>ミフキュウ</t>
    </rPh>
    <rPh sb="137" eb="139">
      <t>カイショウ</t>
    </rPh>
    <rPh sb="142" eb="144">
      <t>リュウイキ</t>
    </rPh>
    <rPh sb="144" eb="147">
      <t>ゲスイドウ</t>
    </rPh>
    <rPh sb="147" eb="149">
      <t>クイキ</t>
    </rPh>
    <rPh sb="150" eb="152">
      <t>カクチョウ</t>
    </rPh>
    <rPh sb="153" eb="155">
      <t>シンスイ</t>
    </rPh>
    <rPh sb="155" eb="157">
      <t>タイサク</t>
    </rPh>
    <rPh sb="160" eb="163">
      <t>ウスイカン</t>
    </rPh>
    <rPh sb="163" eb="165">
      <t>フセツ</t>
    </rPh>
    <rPh sb="166" eb="168">
      <t>ユウセン</t>
    </rPh>
    <rPh sb="170" eb="171">
      <t>オコナ</t>
    </rPh>
    <phoneticPr fontId="4"/>
  </si>
  <si>
    <t>・単独公共下水道区域と流域下水道区域の２種類の区域があり、単独公共下水道区域では主に施設や管渠の改築更新、流域下水道区域では主に整備計画に基づく管布設等の投資を行ってきた。
・経常収支比率、経費回収率の数値は、新型コロナウイルスの蔓延による大口利用者の使用量減少等により改善とはならず、類似団体平均値を下回っている。引き続き、区域内での下水道への接続を推進することにより収入の増加を目指すとともに、平成30年度に策定した経営戦略を踏まえた投資や維持管理費用の見直しにより経営改善を図っていく。また、毎年度経営戦略のモニタリングを行い経営の健全性等を確認しつつ、令和4年度中に見直しを行う予定である。</t>
    <rPh sb="105" eb="107">
      <t>シンガタ</t>
    </rPh>
    <rPh sb="115" eb="117">
      <t>マンエン</t>
    </rPh>
    <rPh sb="131" eb="132">
      <t>トウ</t>
    </rPh>
    <rPh sb="285" eb="286">
      <t>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</si>
</sst>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0.11</c:v>
                </c:pt>
                <c:pt idx="1">
                  <c:v>0.06</c:v>
                </c:pt>
                <c:pt idx="2">
                  <c:v>0.08</c:v>
                </c:pt>
                <c:pt idx="3">
                  <c:v>0.11</c:v>
                </c:pt>
                <c:pt idx="4">
                  <c:v>0.08</c:v>
                </c:pt>
              </c:numCache>
            </c:numRef>
          </c:val>
          <c:extLst>
            <c:ext xmlns:c16="http://schemas.microsoft.com/office/drawing/2014/chart" uri="{C3380CC4-5D6E-409C-BE32-E72D297353CC}">
              <c16:uniqueId val="{00000000-D57B-42E8-B066-470A366AFE6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0.17</c:v>
                </c:pt>
                <c:pt idx="2">
                  <c:v>0.21</c:v>
                </c:pt>
                <c:pt idx="3">
                  <c:v>0.19</c:v>
                </c:pt>
                <c:pt idx="4">
                  <c:v>0.19</c:v>
                </c:pt>
              </c:numCache>
            </c:numRef>
          </c:val>
          <c:smooth val="0"/>
          <c:extLst>
            <c:ext xmlns:c16="http://schemas.microsoft.com/office/drawing/2014/chart" uri="{C3380CC4-5D6E-409C-BE32-E72D297353CC}">
              <c16:uniqueId val="{00000001-D57B-42E8-B066-470A366AFE6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46.96</c:v>
                </c:pt>
                <c:pt idx="1">
                  <c:v>43.63</c:v>
                </c:pt>
                <c:pt idx="2">
                  <c:v>43.66</c:v>
                </c:pt>
                <c:pt idx="3">
                  <c:v>43.5</c:v>
                </c:pt>
                <c:pt idx="4">
                  <c:v>42.01</c:v>
                </c:pt>
              </c:numCache>
            </c:numRef>
          </c:val>
          <c:extLst>
            <c:ext xmlns:c16="http://schemas.microsoft.com/office/drawing/2014/chart" uri="{C3380CC4-5D6E-409C-BE32-E72D297353CC}">
              <c16:uniqueId val="{00000000-16D1-4A71-853B-CFB64BFCBC1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63.26</c:v>
                </c:pt>
                <c:pt idx="1">
                  <c:v>61.54</c:v>
                </c:pt>
                <c:pt idx="2">
                  <c:v>61.93</c:v>
                </c:pt>
                <c:pt idx="3">
                  <c:v>61.32</c:v>
                </c:pt>
                <c:pt idx="4">
                  <c:v>61.7</c:v>
                </c:pt>
              </c:numCache>
            </c:numRef>
          </c:val>
          <c:smooth val="0"/>
          <c:extLst>
            <c:ext xmlns:c16="http://schemas.microsoft.com/office/drawing/2014/chart" uri="{C3380CC4-5D6E-409C-BE32-E72D297353CC}">
              <c16:uniqueId val="{00000001-16D1-4A71-853B-CFB64BFCBC1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71.72</c:v>
                </c:pt>
                <c:pt idx="1">
                  <c:v>72.290000000000006</c:v>
                </c:pt>
                <c:pt idx="2">
                  <c:v>72.98</c:v>
                </c:pt>
                <c:pt idx="3">
                  <c:v>73.819999999999993</c:v>
                </c:pt>
                <c:pt idx="4">
                  <c:v>74.5</c:v>
                </c:pt>
              </c:numCache>
            </c:numRef>
          </c:val>
          <c:extLst>
            <c:ext xmlns:c16="http://schemas.microsoft.com/office/drawing/2014/chart" uri="{C3380CC4-5D6E-409C-BE32-E72D297353CC}">
              <c16:uniqueId val="{00000000-B157-4630-BA8E-CDBAF0BABC4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94.07</c:v>
                </c:pt>
                <c:pt idx="1">
                  <c:v>94.13</c:v>
                </c:pt>
                <c:pt idx="2">
                  <c:v>94.45</c:v>
                </c:pt>
                <c:pt idx="3">
                  <c:v>94.58</c:v>
                </c:pt>
                <c:pt idx="4">
                  <c:v>94.56</c:v>
                </c:pt>
              </c:numCache>
            </c:numRef>
          </c:val>
          <c:smooth val="0"/>
          <c:extLst>
            <c:ext xmlns:c16="http://schemas.microsoft.com/office/drawing/2014/chart" uri="{C3380CC4-5D6E-409C-BE32-E72D297353CC}">
              <c16:uniqueId val="{00000001-B157-4630-BA8E-CDBAF0BABC4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101.41</c:v>
                </c:pt>
                <c:pt idx="1">
                  <c:v>100.5</c:v>
                </c:pt>
                <c:pt idx="2">
                  <c:v>100.79</c:v>
                </c:pt>
                <c:pt idx="3">
                  <c:v>99.87</c:v>
                </c:pt>
                <c:pt idx="4">
                  <c:v>99.32</c:v>
                </c:pt>
              </c:numCache>
            </c:numRef>
          </c:val>
          <c:extLst>
            <c:ext xmlns:c16="http://schemas.microsoft.com/office/drawing/2014/chart" uri="{C3380CC4-5D6E-409C-BE32-E72D297353CC}">
              <c16:uniqueId val="{00000000-44F0-4F11-B105-7F9F9DC4209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107.45</c:v>
                </c:pt>
                <c:pt idx="1">
                  <c:v>107.43</c:v>
                </c:pt>
                <c:pt idx="2">
                  <c:v>107.64</c:v>
                </c:pt>
                <c:pt idx="3">
                  <c:v>107.03</c:v>
                </c:pt>
                <c:pt idx="4">
                  <c:v>106.55</c:v>
                </c:pt>
              </c:numCache>
            </c:numRef>
          </c:val>
          <c:smooth val="0"/>
          <c:extLst>
            <c:ext xmlns:c16="http://schemas.microsoft.com/office/drawing/2014/chart" uri="{C3380CC4-5D6E-409C-BE32-E72D297353CC}">
              <c16:uniqueId val="{00000001-44F0-4F11-B105-7F9F9DC4209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32.61</c:v>
                </c:pt>
                <c:pt idx="1">
                  <c:v>33.950000000000003</c:v>
                </c:pt>
                <c:pt idx="2">
                  <c:v>35</c:v>
                </c:pt>
                <c:pt idx="3">
                  <c:v>36.39</c:v>
                </c:pt>
                <c:pt idx="4">
                  <c:v>37.89</c:v>
                </c:pt>
              </c:numCache>
            </c:numRef>
          </c:val>
          <c:extLst>
            <c:ext xmlns:c16="http://schemas.microsoft.com/office/drawing/2014/chart" uri="{C3380CC4-5D6E-409C-BE32-E72D297353CC}">
              <c16:uniqueId val="{00000000-840B-4962-88A8-9B6755F1326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28.95</c:v>
                </c:pt>
                <c:pt idx="1">
                  <c:v>30.11</c:v>
                </c:pt>
                <c:pt idx="2">
                  <c:v>30.45</c:v>
                </c:pt>
                <c:pt idx="3">
                  <c:v>31.01</c:v>
                </c:pt>
                <c:pt idx="4">
                  <c:v>28.87</c:v>
                </c:pt>
              </c:numCache>
            </c:numRef>
          </c:val>
          <c:smooth val="0"/>
          <c:extLst>
            <c:ext xmlns:c16="http://schemas.microsoft.com/office/drawing/2014/chart" uri="{C3380CC4-5D6E-409C-BE32-E72D297353CC}">
              <c16:uniqueId val="{00000001-840B-4962-88A8-9B6755F1326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13.67</c:v>
                </c:pt>
                <c:pt idx="1">
                  <c:v>14.31</c:v>
                </c:pt>
                <c:pt idx="2">
                  <c:v>14.67</c:v>
                </c:pt>
                <c:pt idx="3">
                  <c:v>15.2</c:v>
                </c:pt>
                <c:pt idx="4">
                  <c:v>15.45</c:v>
                </c:pt>
              </c:numCache>
            </c:numRef>
          </c:val>
          <c:extLst>
            <c:ext xmlns:c16="http://schemas.microsoft.com/office/drawing/2014/chart" uri="{C3380CC4-5D6E-409C-BE32-E72D297353CC}">
              <c16:uniqueId val="{00000000-34B3-4A7F-BC37-EBFEC237B14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4.07</c:v>
                </c:pt>
                <c:pt idx="1">
                  <c:v>4.54</c:v>
                </c:pt>
                <c:pt idx="2">
                  <c:v>4.8499999999999996</c:v>
                </c:pt>
                <c:pt idx="3">
                  <c:v>4.95</c:v>
                </c:pt>
                <c:pt idx="4">
                  <c:v>5.64</c:v>
                </c:pt>
              </c:numCache>
            </c:numRef>
          </c:val>
          <c:smooth val="0"/>
          <c:extLst>
            <c:ext xmlns:c16="http://schemas.microsoft.com/office/drawing/2014/chart" uri="{C3380CC4-5D6E-409C-BE32-E72D297353CC}">
              <c16:uniqueId val="{00000001-34B3-4A7F-BC37-EBFEC237B14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5E-4FF9-851C-C5CE798558B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11.01</c:v>
                </c:pt>
                <c:pt idx="1">
                  <c:v>10.199999999999999</c:v>
                </c:pt>
                <c:pt idx="2">
                  <c:v>9.1999999999999993</c:v>
                </c:pt>
                <c:pt idx="3">
                  <c:v>7.69</c:v>
                </c:pt>
                <c:pt idx="4">
                  <c:v>5.95</c:v>
                </c:pt>
              </c:numCache>
            </c:numRef>
          </c:val>
          <c:smooth val="0"/>
          <c:extLst>
            <c:ext xmlns:c16="http://schemas.microsoft.com/office/drawing/2014/chart" uri="{C3380CC4-5D6E-409C-BE32-E72D297353CC}">
              <c16:uniqueId val="{00000001-1D5E-4FF9-851C-C5CE798558B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111.42</c:v>
                </c:pt>
                <c:pt idx="1">
                  <c:v>104.88</c:v>
                </c:pt>
                <c:pt idx="2">
                  <c:v>107.95</c:v>
                </c:pt>
                <c:pt idx="3">
                  <c:v>105.32</c:v>
                </c:pt>
                <c:pt idx="4">
                  <c:v>106.41</c:v>
                </c:pt>
              </c:numCache>
            </c:numRef>
          </c:val>
          <c:extLst>
            <c:ext xmlns:c16="http://schemas.microsoft.com/office/drawing/2014/chart" uri="{C3380CC4-5D6E-409C-BE32-E72D297353CC}">
              <c16:uniqueId val="{00000000-75C0-4C28-B706-A0B6C7A3C75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54.03</c:v>
                </c:pt>
                <c:pt idx="1">
                  <c:v>65.83</c:v>
                </c:pt>
                <c:pt idx="2">
                  <c:v>72.22</c:v>
                </c:pt>
                <c:pt idx="3">
                  <c:v>73.02</c:v>
                </c:pt>
                <c:pt idx="4">
                  <c:v>72.930000000000007</c:v>
                </c:pt>
              </c:numCache>
            </c:numRef>
          </c:val>
          <c:smooth val="0"/>
          <c:extLst>
            <c:ext xmlns:c16="http://schemas.microsoft.com/office/drawing/2014/chart" uri="{C3380CC4-5D6E-409C-BE32-E72D297353CC}">
              <c16:uniqueId val="{00000001-75C0-4C28-B706-A0B6C7A3C75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3300.25</c:v>
                </c:pt>
                <c:pt idx="1">
                  <c:v>3167.62</c:v>
                </c:pt>
                <c:pt idx="2">
                  <c:v>2906.2</c:v>
                </c:pt>
                <c:pt idx="3">
                  <c:v>2867.11</c:v>
                </c:pt>
                <c:pt idx="4">
                  <c:v>2863.66</c:v>
                </c:pt>
              </c:numCache>
            </c:numRef>
          </c:val>
          <c:extLst>
            <c:ext xmlns:c16="http://schemas.microsoft.com/office/drawing/2014/chart" uri="{C3380CC4-5D6E-409C-BE32-E72D297353CC}">
              <c16:uniqueId val="{00000000-91D0-4898-A073-040AC78EC75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802.49</c:v>
                </c:pt>
                <c:pt idx="1">
                  <c:v>805.14</c:v>
                </c:pt>
                <c:pt idx="2">
                  <c:v>730.93</c:v>
                </c:pt>
                <c:pt idx="3">
                  <c:v>708.89</c:v>
                </c:pt>
                <c:pt idx="4">
                  <c:v>730.52</c:v>
                </c:pt>
              </c:numCache>
            </c:numRef>
          </c:val>
          <c:smooth val="0"/>
          <c:extLst>
            <c:ext xmlns:c16="http://schemas.microsoft.com/office/drawing/2014/chart" uri="{C3380CC4-5D6E-409C-BE32-E72D297353CC}">
              <c16:uniqueId val="{00000001-91D0-4898-A073-040AC78EC75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59.43</c:v>
                </c:pt>
                <c:pt idx="1">
                  <c:v>62.21</c:v>
                </c:pt>
                <c:pt idx="2">
                  <c:v>66.569999999999993</c:v>
                </c:pt>
                <c:pt idx="3">
                  <c:v>66.540000000000006</c:v>
                </c:pt>
                <c:pt idx="4">
                  <c:v>66.489999999999995</c:v>
                </c:pt>
              </c:numCache>
            </c:numRef>
          </c:val>
          <c:extLst>
            <c:ext xmlns:c16="http://schemas.microsoft.com/office/drawing/2014/chart" uri="{C3380CC4-5D6E-409C-BE32-E72D297353CC}">
              <c16:uniqueId val="{00000000-52B8-4F53-9FF3-1D8ADB342F0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103.18</c:v>
                </c:pt>
                <c:pt idx="1">
                  <c:v>100.22</c:v>
                </c:pt>
                <c:pt idx="2">
                  <c:v>98.09</c:v>
                </c:pt>
                <c:pt idx="3">
                  <c:v>97.91</c:v>
                </c:pt>
                <c:pt idx="4">
                  <c:v>98.61</c:v>
                </c:pt>
              </c:numCache>
            </c:numRef>
          </c:val>
          <c:smooth val="0"/>
          <c:extLst>
            <c:ext xmlns:c16="http://schemas.microsoft.com/office/drawing/2014/chart" uri="{C3380CC4-5D6E-409C-BE32-E72D297353CC}">
              <c16:uniqueId val="{00000001-52B8-4F53-9FF3-1D8ADB342F0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151.80000000000001</c:v>
                </c:pt>
                <c:pt idx="1">
                  <c:v>150</c:v>
                </c:pt>
                <c:pt idx="2">
                  <c:v>150</c:v>
                </c:pt>
                <c:pt idx="3">
                  <c:v>150</c:v>
                </c:pt>
                <c:pt idx="4">
                  <c:v>150</c:v>
                </c:pt>
              </c:numCache>
            </c:numRef>
          </c:val>
          <c:extLst>
            <c:ext xmlns:c16="http://schemas.microsoft.com/office/drawing/2014/chart" uri="{C3380CC4-5D6E-409C-BE32-E72D297353CC}">
              <c16:uniqueId val="{00000000-B5C6-4B3D-92BA-9719BC84A15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141.11000000000001</c:v>
                </c:pt>
                <c:pt idx="1">
                  <c:v>144.79</c:v>
                </c:pt>
                <c:pt idx="2">
                  <c:v>146.08000000000001</c:v>
                </c:pt>
                <c:pt idx="3">
                  <c:v>144.11000000000001</c:v>
                </c:pt>
                <c:pt idx="4">
                  <c:v>141.24</c:v>
                </c:pt>
              </c:numCache>
            </c:numRef>
          </c:val>
          <c:smooth val="0"/>
          <c:extLst>
            <c:ext xmlns:c16="http://schemas.microsoft.com/office/drawing/2014/chart" uri="{C3380CC4-5D6E-409C-BE32-E72D297353CC}">
              <c16:uniqueId val="{00000001-B5C6-4B3D-92BA-9719BC84A15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一宮市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自治体職員</v>
      </c>
      <c r="AE8" s="73"/>
      <c r="AF8" s="73"/>
      <c r="AG8" s="73"/>
      <c r="AH8" s="73"/>
      <c r="AI8" s="73"/>
      <c r="AJ8" s="73"/>
      <c r="AK8" s="3"/>
      <c r="AL8" s="69">
        <f>データ!S6</f>
        <v>384233</v>
      </c>
      <c r="AM8" s="69"/>
      <c r="AN8" s="69"/>
      <c r="AO8" s="69"/>
      <c r="AP8" s="69"/>
      <c r="AQ8" s="69"/>
      <c r="AR8" s="69"/>
      <c r="AS8" s="69"/>
      <c r="AT8" s="68">
        <f>データ!T6</f>
        <v>113.82</v>
      </c>
      <c r="AU8" s="68"/>
      <c r="AV8" s="68"/>
      <c r="AW8" s="68"/>
      <c r="AX8" s="68"/>
      <c r="AY8" s="68"/>
      <c r="AZ8" s="68"/>
      <c r="BA8" s="68"/>
      <c r="BB8" s="68">
        <f>データ!U6</f>
        <v>3375.8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45.38</v>
      </c>
      <c r="J10" s="68"/>
      <c r="K10" s="68"/>
      <c r="L10" s="68"/>
      <c r="M10" s="68"/>
      <c r="N10" s="68"/>
      <c r="O10" s="68"/>
      <c r="P10" s="68">
        <f>データ!P6</f>
        <v>68.47</v>
      </c>
      <c r="Q10" s="68"/>
      <c r="R10" s="68"/>
      <c r="S10" s="68"/>
      <c r="T10" s="68"/>
      <c r="U10" s="68"/>
      <c r="V10" s="68"/>
      <c r="W10" s="68">
        <f>データ!Q6</f>
        <v>75.28</v>
      </c>
      <c r="X10" s="68"/>
      <c r="Y10" s="68"/>
      <c r="Z10" s="68"/>
      <c r="AA10" s="68"/>
      <c r="AB10" s="68"/>
      <c r="AC10" s="68"/>
      <c r="AD10" s="69">
        <f>データ!R6</f>
        <v>2019</v>
      </c>
      <c r="AE10" s="69"/>
      <c r="AF10" s="69"/>
      <c r="AG10" s="69"/>
      <c r="AH10" s="69"/>
      <c r="AI10" s="69"/>
      <c r="AJ10" s="69"/>
      <c r="AK10" s="2"/>
      <c r="AL10" s="69">
        <f>データ!V6</f>
        <v>262656</v>
      </c>
      <c r="AM10" s="69"/>
      <c r="AN10" s="69"/>
      <c r="AO10" s="69"/>
      <c r="AP10" s="69"/>
      <c r="AQ10" s="69"/>
      <c r="AR10" s="69"/>
      <c r="AS10" s="69"/>
      <c r="AT10" s="68">
        <f>データ!W6</f>
        <v>42.72</v>
      </c>
      <c r="AU10" s="68"/>
      <c r="AV10" s="68"/>
      <c r="AW10" s="68"/>
      <c r="AX10" s="68"/>
      <c r="AY10" s="68"/>
      <c r="AZ10" s="68"/>
      <c r="BA10" s="68"/>
      <c r="BB10" s="68">
        <f>データ!X6</f>
        <v>6148.31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0ogvV6rZPmVzsOo67p/klqIW7ynxrqdTt3M+CeobGxLPnru04+w+We4u51VuMKB4KqbCIpcS3+h5DzkRvApDmQ==" saltValue="JGmobWOyNUxg6gsPgJv+e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232033</v>
      </c>
      <c r="D6" s="33">
        <f t="shared" si="3"/>
        <v>46</v>
      </c>
      <c r="E6" s="33">
        <f t="shared" si="3"/>
        <v>17</v>
      </c>
      <c r="F6" s="33">
        <f t="shared" si="3"/>
        <v>1</v>
      </c>
      <c r="G6" s="33">
        <f t="shared" si="3"/>
        <v>0</v>
      </c>
      <c r="H6" s="33" t="str">
        <f t="shared" si="3"/>
        <v>愛知県　一宮市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45.38</v>
      </c>
      <c r="P6" s="34">
        <f t="shared" si="3"/>
        <v>68.47</v>
      </c>
      <c r="Q6" s="34">
        <f t="shared" si="3"/>
        <v>75.28</v>
      </c>
      <c r="R6" s="34">
        <f t="shared" si="3"/>
        <v>2019</v>
      </c>
      <c r="S6" s="34">
        <f t="shared" si="3"/>
        <v>384233</v>
      </c>
      <c r="T6" s="34">
        <f t="shared" si="3"/>
        <v>113.82</v>
      </c>
      <c r="U6" s="34">
        <f t="shared" si="3"/>
        <v>3375.8</v>
      </c>
      <c r="V6" s="34">
        <f t="shared" si="3"/>
        <v>262656</v>
      </c>
      <c r="W6" s="34">
        <f t="shared" si="3"/>
        <v>42.72</v>
      </c>
      <c r="X6" s="34">
        <f t="shared" si="3"/>
        <v>6148.31</v>
      </c>
      <c r="Y6" s="35">
        <f>IF(Y7="",NA(),Y7)</f>
        <v>101.41</v>
      </c>
      <c r="Z6" s="35">
        <f t="shared" ref="Z6:AH6" si="4">IF(Z7="",NA(),Z7)</f>
        <v>100.5</v>
      </c>
      <c r="AA6" s="35">
        <f t="shared" si="4"/>
        <v>100.79</v>
      </c>
      <c r="AB6" s="35">
        <f t="shared" si="4"/>
        <v>99.87</v>
      </c>
      <c r="AC6" s="35">
        <f t="shared" si="4"/>
        <v>99.32</v>
      </c>
      <c r="AD6" s="35">
        <f t="shared" si="4"/>
        <v>107.45</v>
      </c>
      <c r="AE6" s="35">
        <f t="shared" si="4"/>
        <v>107.43</v>
      </c>
      <c r="AF6" s="35">
        <f t="shared" si="4"/>
        <v>107.64</v>
      </c>
      <c r="AG6" s="35">
        <f t="shared" si="4"/>
        <v>107.03</v>
      </c>
      <c r="AH6" s="35">
        <f t="shared" si="4"/>
        <v>106.55</v>
      </c>
      <c r="AI6" s="34" t="str">
        <f>IF(AI7="","",IF(AI7="-","【-】","【"&amp;SUBSTITUTE(TEXT(AI7,"#,##0.00"),"-","△")&amp;"】"))</f>
        <v>【106.67】</v>
      </c>
      <c r="AJ6" s="34">
        <f>IF(AJ7="",NA(),AJ7)</f>
        <v>0</v>
      </c>
      <c r="AK6" s="34">
        <f t="shared" ref="AK6:AS6" si="5">IF(AK7="",NA(),AK7)</f>
        <v>0</v>
      </c>
      <c r="AL6" s="34">
        <f t="shared" si="5"/>
        <v>0</v>
      </c>
      <c r="AM6" s="34">
        <f t="shared" si="5"/>
        <v>0</v>
      </c>
      <c r="AN6" s="34">
        <f t="shared" si="5"/>
        <v>0</v>
      </c>
      <c r="AO6" s="35">
        <f t="shared" si="5"/>
        <v>11.01</v>
      </c>
      <c r="AP6" s="35">
        <f t="shared" si="5"/>
        <v>10.199999999999999</v>
      </c>
      <c r="AQ6" s="35">
        <f t="shared" si="5"/>
        <v>9.1999999999999993</v>
      </c>
      <c r="AR6" s="35">
        <f t="shared" si="5"/>
        <v>7.69</v>
      </c>
      <c r="AS6" s="35">
        <f t="shared" si="5"/>
        <v>5.95</v>
      </c>
      <c r="AT6" s="34" t="str">
        <f>IF(AT7="","",IF(AT7="-","【-】","【"&amp;SUBSTITUTE(TEXT(AT7,"#,##0.00"),"-","△")&amp;"】"))</f>
        <v>【3.64】</v>
      </c>
      <c r="AU6" s="35">
        <f>IF(AU7="",NA(),AU7)</f>
        <v>111.42</v>
      </c>
      <c r="AV6" s="35">
        <f t="shared" ref="AV6:BD6" si="6">IF(AV7="",NA(),AV7)</f>
        <v>104.88</v>
      </c>
      <c r="AW6" s="35">
        <f t="shared" si="6"/>
        <v>107.95</v>
      </c>
      <c r="AX6" s="35">
        <f t="shared" si="6"/>
        <v>105.32</v>
      </c>
      <c r="AY6" s="35">
        <f t="shared" si="6"/>
        <v>106.41</v>
      </c>
      <c r="AZ6" s="35">
        <f t="shared" si="6"/>
        <v>54.03</v>
      </c>
      <c r="BA6" s="35">
        <f t="shared" si="6"/>
        <v>65.83</v>
      </c>
      <c r="BB6" s="35">
        <f t="shared" si="6"/>
        <v>72.22</v>
      </c>
      <c r="BC6" s="35">
        <f t="shared" si="6"/>
        <v>73.02</v>
      </c>
      <c r="BD6" s="35">
        <f t="shared" si="6"/>
        <v>72.930000000000007</v>
      </c>
      <c r="BE6" s="34" t="str">
        <f>IF(BE7="","",IF(BE7="-","【-】","【"&amp;SUBSTITUTE(TEXT(BE7,"#,##0.00"),"-","△")&amp;"】"))</f>
        <v>【67.52】</v>
      </c>
      <c r="BF6" s="35">
        <f>IF(BF7="",NA(),BF7)</f>
        <v>3300.25</v>
      </c>
      <c r="BG6" s="35">
        <f t="shared" ref="BG6:BO6" si="7">IF(BG7="",NA(),BG7)</f>
        <v>3167.62</v>
      </c>
      <c r="BH6" s="35">
        <f t="shared" si="7"/>
        <v>2906.2</v>
      </c>
      <c r="BI6" s="35">
        <f t="shared" si="7"/>
        <v>2867.11</v>
      </c>
      <c r="BJ6" s="35">
        <f t="shared" si="7"/>
        <v>2863.66</v>
      </c>
      <c r="BK6" s="35">
        <f t="shared" si="7"/>
        <v>802.49</v>
      </c>
      <c r="BL6" s="35">
        <f t="shared" si="7"/>
        <v>805.14</v>
      </c>
      <c r="BM6" s="35">
        <f t="shared" si="7"/>
        <v>730.93</v>
      </c>
      <c r="BN6" s="35">
        <f t="shared" si="7"/>
        <v>708.89</v>
      </c>
      <c r="BO6" s="35">
        <f t="shared" si="7"/>
        <v>730.52</v>
      </c>
      <c r="BP6" s="34" t="str">
        <f>IF(BP7="","",IF(BP7="-","【-】","【"&amp;SUBSTITUTE(TEXT(BP7,"#,##0.00"),"-","△")&amp;"】"))</f>
        <v>【705.21】</v>
      </c>
      <c r="BQ6" s="35">
        <f>IF(BQ7="",NA(),BQ7)</f>
        <v>59.43</v>
      </c>
      <c r="BR6" s="35">
        <f t="shared" ref="BR6:BZ6" si="8">IF(BR7="",NA(),BR7)</f>
        <v>62.21</v>
      </c>
      <c r="BS6" s="35">
        <f t="shared" si="8"/>
        <v>66.569999999999993</v>
      </c>
      <c r="BT6" s="35">
        <f t="shared" si="8"/>
        <v>66.540000000000006</v>
      </c>
      <c r="BU6" s="35">
        <f t="shared" si="8"/>
        <v>66.489999999999995</v>
      </c>
      <c r="BV6" s="35">
        <f t="shared" si="8"/>
        <v>103.18</v>
      </c>
      <c r="BW6" s="35">
        <f t="shared" si="8"/>
        <v>100.22</v>
      </c>
      <c r="BX6" s="35">
        <f t="shared" si="8"/>
        <v>98.09</v>
      </c>
      <c r="BY6" s="35">
        <f t="shared" si="8"/>
        <v>97.91</v>
      </c>
      <c r="BZ6" s="35">
        <f t="shared" si="8"/>
        <v>98.61</v>
      </c>
      <c r="CA6" s="34" t="str">
        <f>IF(CA7="","",IF(CA7="-","【-】","【"&amp;SUBSTITUTE(TEXT(CA7,"#,##0.00"),"-","△")&amp;"】"))</f>
        <v>【98.96】</v>
      </c>
      <c r="CB6" s="35">
        <f>IF(CB7="",NA(),CB7)</f>
        <v>151.80000000000001</v>
      </c>
      <c r="CC6" s="35">
        <f t="shared" ref="CC6:CK6" si="9">IF(CC7="",NA(),CC7)</f>
        <v>150</v>
      </c>
      <c r="CD6" s="35">
        <f t="shared" si="9"/>
        <v>150</v>
      </c>
      <c r="CE6" s="35">
        <f t="shared" si="9"/>
        <v>150</v>
      </c>
      <c r="CF6" s="35">
        <f t="shared" si="9"/>
        <v>150</v>
      </c>
      <c r="CG6" s="35">
        <f t="shared" si="9"/>
        <v>141.11000000000001</v>
      </c>
      <c r="CH6" s="35">
        <f t="shared" si="9"/>
        <v>144.79</v>
      </c>
      <c r="CI6" s="35">
        <f t="shared" si="9"/>
        <v>146.08000000000001</v>
      </c>
      <c r="CJ6" s="35">
        <f t="shared" si="9"/>
        <v>144.11000000000001</v>
      </c>
      <c r="CK6" s="35">
        <f t="shared" si="9"/>
        <v>141.24</v>
      </c>
      <c r="CL6" s="34" t="str">
        <f>IF(CL7="","",IF(CL7="-","【-】","【"&amp;SUBSTITUTE(TEXT(CL7,"#,##0.00"),"-","△")&amp;"】"))</f>
        <v>【134.52】</v>
      </c>
      <c r="CM6" s="35">
        <f>IF(CM7="",NA(),CM7)</f>
        <v>46.96</v>
      </c>
      <c r="CN6" s="35">
        <f t="shared" ref="CN6:CV6" si="10">IF(CN7="",NA(),CN7)</f>
        <v>43.63</v>
      </c>
      <c r="CO6" s="35">
        <f t="shared" si="10"/>
        <v>43.66</v>
      </c>
      <c r="CP6" s="35">
        <f t="shared" si="10"/>
        <v>43.5</v>
      </c>
      <c r="CQ6" s="35">
        <f t="shared" si="10"/>
        <v>42.01</v>
      </c>
      <c r="CR6" s="35">
        <f t="shared" si="10"/>
        <v>63.26</v>
      </c>
      <c r="CS6" s="35">
        <f t="shared" si="10"/>
        <v>61.54</v>
      </c>
      <c r="CT6" s="35">
        <f t="shared" si="10"/>
        <v>61.93</v>
      </c>
      <c r="CU6" s="35">
        <f t="shared" si="10"/>
        <v>61.32</v>
      </c>
      <c r="CV6" s="35">
        <f t="shared" si="10"/>
        <v>61.7</v>
      </c>
      <c r="CW6" s="34" t="str">
        <f>IF(CW7="","",IF(CW7="-","【-】","【"&amp;SUBSTITUTE(TEXT(CW7,"#,##0.00"),"-","△")&amp;"】"))</f>
        <v>【59.57】</v>
      </c>
      <c r="CX6" s="35">
        <f>IF(CX7="",NA(),CX7)</f>
        <v>71.72</v>
      </c>
      <c r="CY6" s="35">
        <f t="shared" ref="CY6:DG6" si="11">IF(CY7="",NA(),CY7)</f>
        <v>72.290000000000006</v>
      </c>
      <c r="CZ6" s="35">
        <f t="shared" si="11"/>
        <v>72.98</v>
      </c>
      <c r="DA6" s="35">
        <f t="shared" si="11"/>
        <v>73.819999999999993</v>
      </c>
      <c r="DB6" s="35">
        <f t="shared" si="11"/>
        <v>74.5</v>
      </c>
      <c r="DC6" s="35">
        <f t="shared" si="11"/>
        <v>94.07</v>
      </c>
      <c r="DD6" s="35">
        <f t="shared" si="11"/>
        <v>94.13</v>
      </c>
      <c r="DE6" s="35">
        <f t="shared" si="11"/>
        <v>94.45</v>
      </c>
      <c r="DF6" s="35">
        <f t="shared" si="11"/>
        <v>94.58</v>
      </c>
      <c r="DG6" s="35">
        <f t="shared" si="11"/>
        <v>94.56</v>
      </c>
      <c r="DH6" s="34" t="str">
        <f>IF(DH7="","",IF(DH7="-","【-】","【"&amp;SUBSTITUTE(TEXT(DH7,"#,##0.00"),"-","△")&amp;"】"))</f>
        <v>【95.57】</v>
      </c>
      <c r="DI6" s="35">
        <f>IF(DI7="",NA(),DI7)</f>
        <v>32.61</v>
      </c>
      <c r="DJ6" s="35">
        <f t="shared" ref="DJ6:DR6" si="12">IF(DJ7="",NA(),DJ7)</f>
        <v>33.950000000000003</v>
      </c>
      <c r="DK6" s="35">
        <f t="shared" si="12"/>
        <v>35</v>
      </c>
      <c r="DL6" s="35">
        <f t="shared" si="12"/>
        <v>36.39</v>
      </c>
      <c r="DM6" s="35">
        <f t="shared" si="12"/>
        <v>37.89</v>
      </c>
      <c r="DN6" s="35">
        <f t="shared" si="12"/>
        <v>28.95</v>
      </c>
      <c r="DO6" s="35">
        <f t="shared" si="12"/>
        <v>30.11</v>
      </c>
      <c r="DP6" s="35">
        <f t="shared" si="12"/>
        <v>30.45</v>
      </c>
      <c r="DQ6" s="35">
        <f t="shared" si="12"/>
        <v>31.01</v>
      </c>
      <c r="DR6" s="35">
        <f t="shared" si="12"/>
        <v>28.87</v>
      </c>
      <c r="DS6" s="34" t="str">
        <f>IF(DS7="","",IF(DS7="-","【-】","【"&amp;SUBSTITUTE(TEXT(DS7,"#,##0.00"),"-","△")&amp;"】"))</f>
        <v>【36.52】</v>
      </c>
      <c r="DT6" s="35">
        <f>IF(DT7="",NA(),DT7)</f>
        <v>13.67</v>
      </c>
      <c r="DU6" s="35">
        <f t="shared" ref="DU6:EC6" si="13">IF(DU7="",NA(),DU7)</f>
        <v>14.31</v>
      </c>
      <c r="DV6" s="35">
        <f t="shared" si="13"/>
        <v>14.67</v>
      </c>
      <c r="DW6" s="35">
        <f t="shared" si="13"/>
        <v>15.2</v>
      </c>
      <c r="DX6" s="35">
        <f t="shared" si="13"/>
        <v>15.45</v>
      </c>
      <c r="DY6" s="35">
        <f t="shared" si="13"/>
        <v>4.07</v>
      </c>
      <c r="DZ6" s="35">
        <f t="shared" si="13"/>
        <v>4.54</v>
      </c>
      <c r="EA6" s="35">
        <f t="shared" si="13"/>
        <v>4.8499999999999996</v>
      </c>
      <c r="EB6" s="35">
        <f t="shared" si="13"/>
        <v>4.95</v>
      </c>
      <c r="EC6" s="35">
        <f t="shared" si="13"/>
        <v>5.64</v>
      </c>
      <c r="ED6" s="34" t="str">
        <f>IF(ED7="","",IF(ED7="-","【-】","【"&amp;SUBSTITUTE(TEXT(ED7,"#,##0.00"),"-","△")&amp;"】"))</f>
        <v>【5.72】</v>
      </c>
      <c r="EE6" s="35">
        <f>IF(EE7="",NA(),EE7)</f>
        <v>0.11</v>
      </c>
      <c r="EF6" s="35">
        <f t="shared" ref="EF6:EN6" si="14">IF(EF7="",NA(),EF7)</f>
        <v>0.06</v>
      </c>
      <c r="EG6" s="35">
        <f t="shared" si="14"/>
        <v>0.08</v>
      </c>
      <c r="EH6" s="35">
        <f t="shared" si="14"/>
        <v>0.11</v>
      </c>
      <c r="EI6" s="35">
        <f t="shared" si="14"/>
        <v>0.08</v>
      </c>
      <c r="EJ6" s="35">
        <f t="shared" si="14"/>
        <v>0.13</v>
      </c>
      <c r="EK6" s="35">
        <f t="shared" si="14"/>
        <v>0.17</v>
      </c>
      <c r="EL6" s="35">
        <f t="shared" si="14"/>
        <v>0.21</v>
      </c>
      <c r="EM6" s="35">
        <f t="shared" si="14"/>
        <v>0.19</v>
      </c>
      <c r="EN6" s="35">
        <f t="shared" si="14"/>
        <v>0.19</v>
      </c>
      <c r="EO6" s="34" t="str">
        <f>IF(EO7="","",IF(EO7="-","【-】","【"&amp;SUBSTITUTE(TEXT(EO7,"#,##0.00"),"-","△")&amp;"】"))</f>
        <v>【0.30】</v>
      </c>
    </row>
    <row r="7" spans="1:148" s="36" customFormat="1" x14ac:dyDescent="0.15">
      <c r="A7" s="28"/>
      <c r="B7" s="37">
        <v>2020</v>
      </c>
      <c r="C7" s="37">
        <v>232033</v>
      </c>
      <c r="D7" s="37">
        <v>46</v>
      </c>
      <c r="E7" s="37">
        <v>17</v>
      </c>
      <c r="F7" s="37">
        <v>1</v>
      </c>
      <c r="G7" s="37">
        <v>0</v>
      </c>
      <c r="H7" s="37" t="s">
        <v>95</v>
      </c>
      <c r="I7" s="37" t="s">
        <v>96</v>
      </c>
      <c r="J7" s="37" t="s">
        <v>97</v>
      </c>
      <c r="K7" s="37" t="s">
        <v>98</v>
      </c>
      <c r="L7" s="37" t="s">
        <v>99</v>
      </c>
      <c r="M7" s="37" t="s">
        <v>100</v>
      </c>
      <c r="N7" s="38" t="s">
        <v>101</v>
      </c>
      <c r="O7" s="38">
        <v>45.38</v>
      </c>
      <c r="P7" s="38">
        <v>68.47</v>
      </c>
      <c r="Q7" s="38">
        <v>75.28</v>
      </c>
      <c r="R7" s="38">
        <v>2019</v>
      </c>
      <c r="S7" s="38">
        <v>384233</v>
      </c>
      <c r="T7" s="38">
        <v>113.82</v>
      </c>
      <c r="U7" s="38">
        <v>3375.8</v>
      </c>
      <c r="V7" s="38">
        <v>262656</v>
      </c>
      <c r="W7" s="38">
        <v>42.72</v>
      </c>
      <c r="X7" s="38">
        <v>6148.31</v>
      </c>
      <c r="Y7" s="38">
        <v>101.41</v>
      </c>
      <c r="Z7" s="38">
        <v>100.5</v>
      </c>
      <c r="AA7" s="38">
        <v>100.79</v>
      </c>
      <c r="AB7" s="38">
        <v>99.87</v>
      </c>
      <c r="AC7" s="38">
        <v>99.32</v>
      </c>
      <c r="AD7" s="38">
        <v>107.45</v>
      </c>
      <c r="AE7" s="38">
        <v>107.43</v>
      </c>
      <c r="AF7" s="38">
        <v>107.64</v>
      </c>
      <c r="AG7" s="38">
        <v>107.03</v>
      </c>
      <c r="AH7" s="38">
        <v>106.55</v>
      </c>
      <c r="AI7" s="38">
        <v>106.67</v>
      </c>
      <c r="AJ7" s="38">
        <v>0</v>
      </c>
      <c r="AK7" s="38">
        <v>0</v>
      </c>
      <c r="AL7" s="38">
        <v>0</v>
      </c>
      <c r="AM7" s="38">
        <v>0</v>
      </c>
      <c r="AN7" s="38">
        <v>0</v>
      </c>
      <c r="AO7" s="38">
        <v>11.01</v>
      </c>
      <c r="AP7" s="38">
        <v>10.199999999999999</v>
      </c>
      <c r="AQ7" s="38">
        <v>9.1999999999999993</v>
      </c>
      <c r="AR7" s="38">
        <v>7.69</v>
      </c>
      <c r="AS7" s="38">
        <v>5.95</v>
      </c>
      <c r="AT7" s="38">
        <v>3.64</v>
      </c>
      <c r="AU7" s="38">
        <v>111.42</v>
      </c>
      <c r="AV7" s="38">
        <v>104.88</v>
      </c>
      <c r="AW7" s="38">
        <v>107.95</v>
      </c>
      <c r="AX7" s="38">
        <v>105.32</v>
      </c>
      <c r="AY7" s="38">
        <v>106.41</v>
      </c>
      <c r="AZ7" s="38">
        <v>54.03</v>
      </c>
      <c r="BA7" s="38">
        <v>65.83</v>
      </c>
      <c r="BB7" s="38">
        <v>72.22</v>
      </c>
      <c r="BC7" s="38">
        <v>73.02</v>
      </c>
      <c r="BD7" s="38">
        <v>72.930000000000007</v>
      </c>
      <c r="BE7" s="38">
        <v>67.52</v>
      </c>
      <c r="BF7" s="38">
        <v>3300.25</v>
      </c>
      <c r="BG7" s="38">
        <v>3167.62</v>
      </c>
      <c r="BH7" s="38">
        <v>2906.2</v>
      </c>
      <c r="BI7" s="38">
        <v>2867.11</v>
      </c>
      <c r="BJ7" s="38">
        <v>2863.66</v>
      </c>
      <c r="BK7" s="38">
        <v>802.49</v>
      </c>
      <c r="BL7" s="38">
        <v>805.14</v>
      </c>
      <c r="BM7" s="38">
        <v>730.93</v>
      </c>
      <c r="BN7" s="38">
        <v>708.89</v>
      </c>
      <c r="BO7" s="38">
        <v>730.52</v>
      </c>
      <c r="BP7" s="38">
        <v>705.21</v>
      </c>
      <c r="BQ7" s="38">
        <v>59.43</v>
      </c>
      <c r="BR7" s="38">
        <v>62.21</v>
      </c>
      <c r="BS7" s="38">
        <v>66.569999999999993</v>
      </c>
      <c r="BT7" s="38">
        <v>66.540000000000006</v>
      </c>
      <c r="BU7" s="38">
        <v>66.489999999999995</v>
      </c>
      <c r="BV7" s="38">
        <v>103.18</v>
      </c>
      <c r="BW7" s="38">
        <v>100.22</v>
      </c>
      <c r="BX7" s="38">
        <v>98.09</v>
      </c>
      <c r="BY7" s="38">
        <v>97.91</v>
      </c>
      <c r="BZ7" s="38">
        <v>98.61</v>
      </c>
      <c r="CA7" s="38">
        <v>98.96</v>
      </c>
      <c r="CB7" s="38">
        <v>151.80000000000001</v>
      </c>
      <c r="CC7" s="38">
        <v>150</v>
      </c>
      <c r="CD7" s="38">
        <v>150</v>
      </c>
      <c r="CE7" s="38">
        <v>150</v>
      </c>
      <c r="CF7" s="38">
        <v>150</v>
      </c>
      <c r="CG7" s="38">
        <v>141.11000000000001</v>
      </c>
      <c r="CH7" s="38">
        <v>144.79</v>
      </c>
      <c r="CI7" s="38">
        <v>146.08000000000001</v>
      </c>
      <c r="CJ7" s="38">
        <v>144.11000000000001</v>
      </c>
      <c r="CK7" s="38">
        <v>141.24</v>
      </c>
      <c r="CL7" s="38">
        <v>134.52000000000001</v>
      </c>
      <c r="CM7" s="38">
        <v>46.96</v>
      </c>
      <c r="CN7" s="38">
        <v>43.63</v>
      </c>
      <c r="CO7" s="38">
        <v>43.66</v>
      </c>
      <c r="CP7" s="38">
        <v>43.5</v>
      </c>
      <c r="CQ7" s="38">
        <v>42.01</v>
      </c>
      <c r="CR7" s="38">
        <v>63.26</v>
      </c>
      <c r="CS7" s="38">
        <v>61.54</v>
      </c>
      <c r="CT7" s="38">
        <v>61.93</v>
      </c>
      <c r="CU7" s="38">
        <v>61.32</v>
      </c>
      <c r="CV7" s="38">
        <v>61.7</v>
      </c>
      <c r="CW7" s="38">
        <v>59.57</v>
      </c>
      <c r="CX7" s="38">
        <v>71.72</v>
      </c>
      <c r="CY7" s="38">
        <v>72.290000000000006</v>
      </c>
      <c r="CZ7" s="38">
        <v>72.98</v>
      </c>
      <c r="DA7" s="38">
        <v>73.819999999999993</v>
      </c>
      <c r="DB7" s="38">
        <v>74.5</v>
      </c>
      <c r="DC7" s="38">
        <v>94.07</v>
      </c>
      <c r="DD7" s="38">
        <v>94.13</v>
      </c>
      <c r="DE7" s="38">
        <v>94.45</v>
      </c>
      <c r="DF7" s="38">
        <v>94.58</v>
      </c>
      <c r="DG7" s="38">
        <v>94.56</v>
      </c>
      <c r="DH7" s="38">
        <v>95.57</v>
      </c>
      <c r="DI7" s="38">
        <v>32.61</v>
      </c>
      <c r="DJ7" s="38">
        <v>33.950000000000003</v>
      </c>
      <c r="DK7" s="38">
        <v>35</v>
      </c>
      <c r="DL7" s="38">
        <v>36.39</v>
      </c>
      <c r="DM7" s="38">
        <v>37.89</v>
      </c>
      <c r="DN7" s="38">
        <v>28.95</v>
      </c>
      <c r="DO7" s="38">
        <v>30.11</v>
      </c>
      <c r="DP7" s="38">
        <v>30.45</v>
      </c>
      <c r="DQ7" s="38">
        <v>31.01</v>
      </c>
      <c r="DR7" s="38">
        <v>28.87</v>
      </c>
      <c r="DS7" s="38">
        <v>36.520000000000003</v>
      </c>
      <c r="DT7" s="38">
        <v>13.67</v>
      </c>
      <c r="DU7" s="38">
        <v>14.31</v>
      </c>
      <c r="DV7" s="38">
        <v>14.67</v>
      </c>
      <c r="DW7" s="38">
        <v>15.2</v>
      </c>
      <c r="DX7" s="38">
        <v>15.45</v>
      </c>
      <c r="DY7" s="38">
        <v>4.07</v>
      </c>
      <c r="DZ7" s="38">
        <v>4.54</v>
      </c>
      <c r="EA7" s="38">
        <v>4.8499999999999996</v>
      </c>
      <c r="EB7" s="38">
        <v>4.95</v>
      </c>
      <c r="EC7" s="38">
        <v>5.64</v>
      </c>
      <c r="ED7" s="38">
        <v>5.72</v>
      </c>
      <c r="EE7" s="38">
        <v>0.11</v>
      </c>
      <c r="EF7" s="38">
        <v>0.06</v>
      </c>
      <c r="EG7" s="38">
        <v>0.08</v>
      </c>
      <c r="EH7" s="38">
        <v>0.11</v>
      </c>
      <c r="EI7" s="38">
        <v>0.08</v>
      </c>
      <c r="EJ7" s="38">
        <v>0.13</v>
      </c>
      <c r="EK7" s="38">
        <v>0.17</v>
      </c>
      <c r="EL7" s="38">
        <v>0.21</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2022-01-13T00:04:39Z</cp:lastPrinted>
  <dcterms:created xsi:type="dcterms:W3CDTF">2021-12-03T07:13:46Z</dcterms:created>
  <dcterms:modified xsi:type="dcterms:W3CDTF">2022-01-28T01:08:09Z</dcterms:modified>
  <cp:category/>
</cp:coreProperties>
</file>