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cdbV0PN0KFZzvG2ij0ARI90iCtvDiNbivPXDSfLnUFSfzBP+pytVllUx0ssp98A6tElT49IaG3qjSrn4+RtVcg==" workbookSaltValue="B0HL7qvGCKqttjb+vlTb8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BZ51" i="4"/>
  <c r="GQ30" i="4"/>
  <c r="LT76" i="4"/>
  <c r="GQ51" i="4"/>
  <c r="LH30" i="4"/>
  <c r="IE76" i="4"/>
  <c r="HP76" i="4"/>
  <c r="BG30" i="4"/>
  <c r="BG51" i="4"/>
  <c r="AV76" i="4"/>
  <c r="KO51" i="4"/>
  <c r="LE76" i="4"/>
  <c r="FX51" i="4"/>
  <c r="FX30" i="4"/>
  <c r="KO30" i="4"/>
  <c r="HA76" i="4"/>
  <c r="AN51" i="4"/>
  <c r="FE30" i="4"/>
  <c r="AN30" i="4"/>
  <c r="AG76" i="4"/>
  <c r="KP76" i="4"/>
  <c r="JV51" i="4"/>
  <c r="FE51" i="4"/>
  <c r="JV30" i="4"/>
  <c r="KA76" i="4"/>
  <c r="EL51" i="4"/>
  <c r="JC30" i="4"/>
  <c r="U30" i="4"/>
  <c r="GL76" i="4"/>
  <c r="U51" i="4"/>
  <c r="EL30" i="4"/>
  <c r="JC51" i="4"/>
  <c r="R76"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<sst xmlns="http://schemas.openxmlformats.org/spreadsheetml/2006/main" count="278" uniqueCount="132">
  <si>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</si>
  <si>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</si>
  <si>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</si>
  <si>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</si>
  <si>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</si>
  <si>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</si>
  <si>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</si>
  <si>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</si>
  <si>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</si>
  <si>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</si>
  <si>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</si>
  <si>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</si>
  <si>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</si>
  <si>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</si>
  <si>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</si>
  <si>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</si>
  <si>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</si>
  <si>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</si>
  <si>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</si>
  <si>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</si>
  <si>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</si>
  <si>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</si>
  <si>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</si>
  <si>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</si>
  <si>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</si>
  <si>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</si>
  <si>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</si>
  <si>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</si>
  <si>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</si>
  <si>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</si>
  <si>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</si>
  <si>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</si>
  <si>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</si>
  <si>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</si>
  <si>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</si>
  <si>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</si>
  <si>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</si>
  <si>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</si>
  <si>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</si>
  <si>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</si>
  <si>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</si>
  <si>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</si>
  <si>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</si>
  <si>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</si>
  <si>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</si>
  <si>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</si>
  <si>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</si>
  <si>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</si>
  <si>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</si>
  <si>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</si>
  <si>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</si>
  <si>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</si>
  <si>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</si>
  <si>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</si>
  <si>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</si>
  <si>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</si>
  <si>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</si>
  <si>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</si>
  <si>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</si>
  <si>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</si>
  <si>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</si>
  <si>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</si>
  <si>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</si>
  <si>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</si>
  <si>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</si>
  <si>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</si>
  <si>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</si>
  <si>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</si>
  <si>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</si>
  <si>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</si>
  <si>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</si>
  <si>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</si>
  <si>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</si>
  <si>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</si>
  <si>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</si>
  <si>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</si>
  <si>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</si>
  <si>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</si>
  <si>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</si>
  <si>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</si>
  <si>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</si>
  <si>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</si>
  <si>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</si>
  <si>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</si>
  <si>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</si>
  <si>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</si>
  <si>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</si>
  <si>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</si>
  <si>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</si>
  <si>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</si>
  <si>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</si>
  <si>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</si>
  <si>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</si>
  <si>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</si>
  <si>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</si>
  <si>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</si>
  <si>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</si>
  <si>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</si>
  <si>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</si>
  <si>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</si>
  <si>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</si>
  <si>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</si>
  <si>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</si>
  <si>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</si>
  <si>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</si>
  <si>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</si>
  <si>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</si>
  <si>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</si>
  <si>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</si>
  <si>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</si>
  <si>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</si>
  <si>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</si>
  <si>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</si>
  <si>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</si>
  <si>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</si>
  <si>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</si>
  <si>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</si>
  <si>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</si>
  <si>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</si>
  <si>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</si>
  <si>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</si>
  <si>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</si>
  <si>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</si>
  <si>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</si>
  <si>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</si>
  <si>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</si>
  <si>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</si>
  <si>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</si>
  <si>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という立地条件から、⑪稼働率は平均値より高くなっている。ビル利用客の増加から駐車場利用も増加傾向にあったが、コロナ禍によるビル内公共施設の利用制限や商業施設への外出控えから、当該年度は低下している。</t>
    <rPh sb="0" eb="2">
      <t>エキマエ</t>
    </rPh>
    <rPh sb="5" eb="7">
      <t>リッチ</t>
    </rPh>
    <rPh sb="7" eb="9">
      <t>ジョウケン</t>
    </rPh>
    <rPh sb="13" eb="15">
      <t>カドウ</t>
    </rPh>
    <rPh sb="15" eb="16">
      <t>リツ</t>
    </rPh>
    <rPh sb="17" eb="20">
      <t>ヘイキンチ</t>
    </rPh>
    <rPh sb="22" eb="23">
      <t>タカ</t>
    </rPh>
    <rPh sb="32" eb="35">
      <t>リヨウキャク</t>
    </rPh>
    <rPh sb="36" eb="38">
      <t>ゾウカ</t>
    </rPh>
    <rPh sb="40" eb="43">
      <t>チュウシャジョウ</t>
    </rPh>
    <rPh sb="43" eb="45">
      <t>リヨウ</t>
    </rPh>
    <rPh sb="46" eb="48">
      <t>ゾウカ</t>
    </rPh>
    <rPh sb="48" eb="50">
      <t>ケイコウ</t>
    </rPh>
    <rPh sb="59" eb="60">
      <t>カ</t>
    </rPh>
    <rPh sb="65" eb="66">
      <t>ナイ</t>
    </rPh>
    <rPh sb="66" eb="68">
      <t>コウキョウ</t>
    </rPh>
    <rPh sb="68" eb="70">
      <t>シセツ</t>
    </rPh>
    <rPh sb="71" eb="73">
      <t>リヨウ</t>
    </rPh>
    <rPh sb="73" eb="75">
      <t>セイゲン</t>
    </rPh>
    <rPh sb="76" eb="78">
      <t>ショウギョウ</t>
    </rPh>
    <rPh sb="78" eb="80">
      <t>シセツ</t>
    </rPh>
    <rPh sb="82" eb="84">
      <t>ガイシュツ</t>
    </rPh>
    <rPh sb="84" eb="85">
      <t>ヒカ</t>
    </rPh>
    <rPh sb="89" eb="91">
      <t>トウガイ</t>
    </rPh>
    <rPh sb="91" eb="93">
      <t>ネンド</t>
    </rPh>
    <rPh sb="94" eb="96">
      <t>テイカ</t>
    </rPh>
    <phoneticPr fontId="5"/>
  </si>
  <si>
    <t>供用開始から約15年が経過しており、施設の経年劣化に対しては指定管理者による部分的な修繕を実施。併せて令和3年度からの定期駐車導入に備えて路面表示の塗装を行った。その他では、駐車スペースを定期駐利便性向上のため、精算機を平成29年に更新し、高額紙幣対応やＩＣ交通系カードによる支払いを可能にしている。
地方公営企業法を適用していないため⑥有形固定資産減価償却率⑨累積欠損比率については、「該当なし」となっている。</t>
    <rPh sb="0" eb="2">
      <t>キョウヨウ</t>
    </rPh>
    <rPh sb="2" eb="4">
      <t>カイシ</t>
    </rPh>
    <rPh sb="6" eb="7">
      <t>ヤク</t>
    </rPh>
    <rPh sb="9" eb="10">
      <t>ネン</t>
    </rPh>
    <rPh sb="11" eb="13">
      <t>ケイカ</t>
    </rPh>
    <rPh sb="18" eb="20">
      <t>シセツ</t>
    </rPh>
    <rPh sb="21" eb="23">
      <t>ケイネン</t>
    </rPh>
    <rPh sb="23" eb="25">
      <t>レッカ</t>
    </rPh>
    <rPh sb="26" eb="27">
      <t>タイ</t>
    </rPh>
    <rPh sb="30" eb="32">
      <t>シテイ</t>
    </rPh>
    <rPh sb="32" eb="35">
      <t>カンリシャ</t>
    </rPh>
    <rPh sb="38" eb="40">
      <t>ブブン</t>
    </rPh>
    <rPh sb="40" eb="41">
      <t>テキ</t>
    </rPh>
    <rPh sb="42" eb="44">
      <t>シュウゼン</t>
    </rPh>
    <rPh sb="45" eb="47">
      <t>ジッシ</t>
    </rPh>
    <rPh sb="48" eb="49">
      <t>アワ</t>
    </rPh>
    <rPh sb="51" eb="52">
      <t>レイ</t>
    </rPh>
    <rPh sb="52" eb="53">
      <t>ワ</t>
    </rPh>
    <rPh sb="54" eb="55">
      <t>ネン</t>
    </rPh>
    <rPh sb="55" eb="56">
      <t>ド</t>
    </rPh>
    <rPh sb="59" eb="61">
      <t>テイキ</t>
    </rPh>
    <rPh sb="61" eb="63">
      <t>チュウシャ</t>
    </rPh>
    <rPh sb="63" eb="65">
      <t>ドウニュウ</t>
    </rPh>
    <rPh sb="66" eb="67">
      <t>ソナ</t>
    </rPh>
    <rPh sb="69" eb="71">
      <t>ロメン</t>
    </rPh>
    <rPh sb="71" eb="73">
      <t>ヒョウジ</t>
    </rPh>
    <rPh sb="74" eb="76">
      <t>トソウ</t>
    </rPh>
    <rPh sb="77" eb="78">
      <t>オコナ</t>
    </rPh>
    <rPh sb="83" eb="84">
      <t>ホカ</t>
    </rPh>
    <rPh sb="94" eb="96">
      <t>テイキ</t>
    </rPh>
    <rPh sb="96" eb="97">
      <t>チュウ</t>
    </rPh>
    <rPh sb="97" eb="100">
      <t>リベンセイ</t>
    </rPh>
    <rPh sb="100" eb="102">
      <t>コウジョウ</t>
    </rPh>
    <rPh sb="106" eb="108">
      <t>セイサン</t>
    </rPh>
    <rPh sb="108" eb="109">
      <t>キ</t>
    </rPh>
    <rPh sb="110" eb="112">
      <t>ヘイセイ</t>
    </rPh>
    <rPh sb="114" eb="115">
      <t>ネン</t>
    </rPh>
    <rPh sb="116" eb="118">
      <t>コウシン</t>
    </rPh>
    <rPh sb="120" eb="122">
      <t>コウガク</t>
    </rPh>
    <rPh sb="122" eb="124">
      <t>シヘイ</t>
    </rPh>
    <rPh sb="124" eb="126">
      <t>タイオウ</t>
    </rPh>
    <rPh sb="129" eb="131">
      <t>コウツウ</t>
    </rPh>
    <rPh sb="131" eb="132">
      <t>ケイ</t>
    </rPh>
    <rPh sb="138" eb="140">
      <t>シハラ</t>
    </rPh>
    <rPh sb="142" eb="144">
      <t>カノウ</t>
    </rPh>
    <rPh sb="151" eb="153">
      <t>チホウ</t>
    </rPh>
    <rPh sb="153" eb="155">
      <t>コウエイ</t>
    </rPh>
    <rPh sb="155" eb="157">
      <t>キギョウ</t>
    </rPh>
    <rPh sb="157" eb="158">
      <t>ホウ</t>
    </rPh>
    <rPh sb="159" eb="161">
      <t>テキヨウ</t>
    </rPh>
    <rPh sb="169" eb="171">
      <t>ユウケイ</t>
    </rPh>
    <rPh sb="171" eb="173">
      <t>コテイ</t>
    </rPh>
    <rPh sb="173" eb="175">
      <t>シサン</t>
    </rPh>
    <rPh sb="175" eb="177">
      <t>ゲンカ</t>
    </rPh>
    <rPh sb="177" eb="179">
      <t>ショウキャク</t>
    </rPh>
    <rPh sb="179" eb="180">
      <t>リツ</t>
    </rPh>
    <rPh sb="181" eb="183">
      <t>ルイセキ</t>
    </rPh>
    <rPh sb="183" eb="185">
      <t>ケッソン</t>
    </rPh>
    <rPh sb="185" eb="187">
      <t>ヒリツ</t>
    </rPh>
    <rPh sb="194" eb="196">
      <t>ガイトウ</t>
    </rPh>
    <phoneticPr fontId="5"/>
  </si>
  <si>
    <t>経営状況は緩やかに向上していたが、コロナ禍の影響から営業収益が3割以上減少し全体的に数値は低下している。当駐車場の経営状況における大規模修繕積立金の負担は大きいものの、令和3年度から日中料金上限額を導入する他、コロナ禍の影響が比較的小さい定期駐車を導入しており、これらの取組みを収入増に繋げたい。</t>
    <rPh sb="0" eb="2">
      <t>ケイエイ</t>
    </rPh>
    <rPh sb="2" eb="4">
      <t>ジョウキョウ</t>
    </rPh>
    <rPh sb="5" eb="6">
      <t>ユル</t>
    </rPh>
    <rPh sb="9" eb="11">
      <t>コウジョウ</t>
    </rPh>
    <rPh sb="20" eb="21">
      <t>カ</t>
    </rPh>
    <rPh sb="22" eb="24">
      <t>エイキョウ</t>
    </rPh>
    <rPh sb="26" eb="28">
      <t>エイギョウ</t>
    </rPh>
    <rPh sb="28" eb="30">
      <t>シュウエキ</t>
    </rPh>
    <rPh sb="32" eb="33">
      <t>ワリ</t>
    </rPh>
    <rPh sb="33" eb="35">
      <t>イジョウ</t>
    </rPh>
    <rPh sb="35" eb="37">
      <t>ゲンショウ</t>
    </rPh>
    <rPh sb="38" eb="41">
      <t>ゼンタイテキ</t>
    </rPh>
    <rPh sb="42" eb="44">
      <t>スウチ</t>
    </rPh>
    <rPh sb="45" eb="47">
      <t>テイカ</t>
    </rPh>
    <rPh sb="52" eb="53">
      <t>トウ</t>
    </rPh>
    <rPh sb="53" eb="56">
      <t>チュウシャジョウ</t>
    </rPh>
    <rPh sb="57" eb="59">
      <t>ケイエイ</t>
    </rPh>
    <rPh sb="59" eb="61">
      <t>ジョウキョウ</t>
    </rPh>
    <rPh sb="65" eb="68">
      <t>ダイキボ</t>
    </rPh>
    <rPh sb="68" eb="70">
      <t>シュウゼン</t>
    </rPh>
    <rPh sb="70" eb="72">
      <t>ツミタテ</t>
    </rPh>
    <rPh sb="72" eb="73">
      <t>キン</t>
    </rPh>
    <rPh sb="74" eb="76">
      <t>フタン</t>
    </rPh>
    <rPh sb="77" eb="78">
      <t>オオ</t>
    </rPh>
    <rPh sb="84" eb="85">
      <t>レイ</t>
    </rPh>
    <rPh sb="85" eb="86">
      <t>ワ</t>
    </rPh>
    <rPh sb="87" eb="88">
      <t>ネン</t>
    </rPh>
    <rPh sb="88" eb="89">
      <t>ド</t>
    </rPh>
    <rPh sb="91" eb="93">
      <t>ニッチュウ</t>
    </rPh>
    <rPh sb="93" eb="95">
      <t>リョウキン</t>
    </rPh>
    <rPh sb="95" eb="98">
      <t>ジョウゲンガク</t>
    </rPh>
    <rPh sb="99" eb="101">
      <t>ドウニュウ</t>
    </rPh>
    <rPh sb="103" eb="104">
      <t>ホカ</t>
    </rPh>
    <rPh sb="108" eb="109">
      <t>カ</t>
    </rPh>
    <rPh sb="110" eb="112">
      <t>エイキョウ</t>
    </rPh>
    <rPh sb="113" eb="116">
      <t>ヒカクテキ</t>
    </rPh>
    <rPh sb="116" eb="117">
      <t>チイ</t>
    </rPh>
    <rPh sb="119" eb="121">
      <t>テイキ</t>
    </rPh>
    <rPh sb="121" eb="123">
      <t>チュウシャ</t>
    </rPh>
    <rPh sb="124" eb="126">
      <t>ドウニュウ</t>
    </rPh>
    <rPh sb="135" eb="137">
      <t>トリク</t>
    </rPh>
    <rPh sb="139" eb="141">
      <t>シュウニュウ</t>
    </rPh>
    <rPh sb="141" eb="142">
      <t>ゾウ</t>
    </rPh>
    <rPh sb="143" eb="144">
      <t>ツナ</t>
    </rPh>
    <phoneticPr fontId="5"/>
  </si>
  <si>
    <t>所在ビルのテナントとして面積に応じた大規模修繕積立金（12,375千円）を負担しているため①収益的収支比率や④売上高GOP比率、⑤EBITDAは例年から平均値を下回っており、コロナ禍の収入減によって一層数値を下げる結果となった。
また、当該駐車場は雁宿駐車場と同一会計で運営しており、一般会計からの繰入金を雁宿駐車場収支に含め、当該駐車場では指定管理料を繰入金と見なす整理をしているため、指定管理料の支払いが無い令和2年度は②他会計補助金比率及び③駐車場台数一台当たりの他会計補助金額が0値となっている。
※令和2年度は開始前（コロナ禍前）に黒字見通しであったため、協定に基づき指定管理者への指定管理料の支払いは無い。</t>
    <rPh sb="0" eb="2">
      <t>ショザイ</t>
    </rPh>
    <rPh sb="12" eb="14">
      <t>メンセキ</t>
    </rPh>
    <rPh sb="15" eb="16">
      <t>オウ</t>
    </rPh>
    <rPh sb="18" eb="21">
      <t>ダイキボ</t>
    </rPh>
    <rPh sb="21" eb="23">
      <t>シュウゼン</t>
    </rPh>
    <rPh sb="23" eb="25">
      <t>ツミタテ</t>
    </rPh>
    <rPh sb="25" eb="26">
      <t>キン</t>
    </rPh>
    <rPh sb="33" eb="35">
      <t>センエン</t>
    </rPh>
    <rPh sb="37" eb="39">
      <t>フタン</t>
    </rPh>
    <rPh sb="46" eb="49">
      <t>シュウエキテキ</t>
    </rPh>
    <rPh sb="49" eb="51">
      <t>シュウシ</t>
    </rPh>
    <rPh sb="51" eb="53">
      <t>ヒリツ</t>
    </rPh>
    <rPh sb="55" eb="57">
      <t>ウリアゲ</t>
    </rPh>
    <rPh sb="57" eb="58">
      <t>ダカ</t>
    </rPh>
    <rPh sb="61" eb="63">
      <t>ヒリツ</t>
    </rPh>
    <rPh sb="72" eb="74">
      <t>レイネン</t>
    </rPh>
    <rPh sb="76" eb="79">
      <t>ヘイキンチ</t>
    </rPh>
    <rPh sb="80" eb="82">
      <t>シタマワ</t>
    </rPh>
    <rPh sb="90" eb="91">
      <t>カ</t>
    </rPh>
    <rPh sb="92" eb="94">
      <t>シュウニュウ</t>
    </rPh>
    <rPh sb="94" eb="95">
      <t>ゲン</t>
    </rPh>
    <rPh sb="99" eb="101">
      <t>イッソウ</t>
    </rPh>
    <rPh sb="101" eb="103">
      <t>スウチ</t>
    </rPh>
    <rPh sb="104" eb="105">
      <t>サ</t>
    </rPh>
    <rPh sb="107" eb="109">
      <t>ケッカ</t>
    </rPh>
    <rPh sb="118" eb="120">
      <t>トウガイ</t>
    </rPh>
    <rPh sb="120" eb="123">
      <t>チュウシャジョウ</t>
    </rPh>
    <rPh sb="124" eb="126">
      <t>カリヤド</t>
    </rPh>
    <rPh sb="126" eb="129">
      <t>チュウシャジョウ</t>
    </rPh>
    <rPh sb="130" eb="132">
      <t>ドウイツ</t>
    </rPh>
    <rPh sb="132" eb="134">
      <t>カイケイ</t>
    </rPh>
    <rPh sb="135" eb="137">
      <t>ウンエイ</t>
    </rPh>
    <rPh sb="142" eb="144">
      <t>イッパン</t>
    </rPh>
    <rPh sb="144" eb="146">
      <t>カイケイ</t>
    </rPh>
    <rPh sb="149" eb="151">
      <t>クリイレ</t>
    </rPh>
    <rPh sb="151" eb="152">
      <t>キン</t>
    </rPh>
    <rPh sb="153" eb="155">
      <t>カリヤド</t>
    </rPh>
    <rPh sb="155" eb="158">
      <t>チュウシャジョウ</t>
    </rPh>
    <rPh sb="158" eb="160">
      <t>シュウシ</t>
    </rPh>
    <rPh sb="161" eb="162">
      <t>フク</t>
    </rPh>
    <rPh sb="164" eb="166">
      <t>トウガイ</t>
    </rPh>
    <rPh sb="166" eb="169">
      <t>チュウシャジョウ</t>
    </rPh>
    <rPh sb="171" eb="173">
      <t>シテイ</t>
    </rPh>
    <rPh sb="173" eb="175">
      <t>カンリ</t>
    </rPh>
    <rPh sb="175" eb="176">
      <t>リョウ</t>
    </rPh>
    <rPh sb="177" eb="179">
      <t>クリイレ</t>
    </rPh>
    <rPh sb="179" eb="180">
      <t>キン</t>
    </rPh>
    <rPh sb="181" eb="182">
      <t>ミ</t>
    </rPh>
    <rPh sb="184" eb="186">
      <t>セイリ</t>
    </rPh>
    <rPh sb="194" eb="196">
      <t>シテイ</t>
    </rPh>
    <rPh sb="196" eb="198">
      <t>カンリ</t>
    </rPh>
    <rPh sb="198" eb="199">
      <t>リョウ</t>
    </rPh>
    <rPh sb="200" eb="202">
      <t>シハラ</t>
    </rPh>
    <rPh sb="204" eb="205">
      <t>ナ</t>
    </rPh>
    <rPh sb="206" eb="207">
      <t>レイ</t>
    </rPh>
    <rPh sb="207" eb="208">
      <t>ワ</t>
    </rPh>
    <rPh sb="209" eb="210">
      <t>ネン</t>
    </rPh>
    <rPh sb="210" eb="211">
      <t>ド</t>
    </rPh>
    <rPh sb="213" eb="214">
      <t>タ</t>
    </rPh>
    <rPh sb="214" eb="216">
      <t>カイケイ</t>
    </rPh>
    <rPh sb="216" eb="219">
      <t>ホジョキン</t>
    </rPh>
    <rPh sb="219" eb="221">
      <t>ヒリツ</t>
    </rPh>
    <rPh sb="221" eb="222">
      <t>オヨ</t>
    </rPh>
    <rPh sb="224" eb="227">
      <t>チュウシャジョウ</t>
    </rPh>
    <rPh sb="227" eb="229">
      <t>ダイスウ</t>
    </rPh>
    <rPh sb="229" eb="231">
      <t>イチダイ</t>
    </rPh>
    <rPh sb="231" eb="232">
      <t>ア</t>
    </rPh>
    <rPh sb="235" eb="236">
      <t>タ</t>
    </rPh>
    <rPh sb="236" eb="238">
      <t>カイケイ</t>
    </rPh>
    <rPh sb="238" eb="241">
      <t>ホジョキン</t>
    </rPh>
    <rPh sb="241" eb="242">
      <t>ガク</t>
    </rPh>
    <rPh sb="244" eb="245">
      <t>チ</t>
    </rPh>
    <rPh sb="284" eb="286">
      <t>キョウテイ</t>
    </rPh>
    <rPh sb="287" eb="288">
      <t>モト</t>
    </rPh>
    <rPh sb="290" eb="292">
      <t>シテイ</t>
    </rPh>
    <rPh sb="292" eb="295">
      <t>カンリシャ</t>
    </rPh>
    <rPh sb="303" eb="305">
      <t>シハラ</t>
    </rPh>
    <rPh sb="307" eb="308">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</si>
</sst>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79.8</c:v>
                </c:pt>
                <c:pt idx="1">
                  <c:v>89.2</c:v>
                </c:pt>
                <c:pt idx="2">
                  <c:v>100.8</c:v>
                </c:pt>
                <c:pt idx="3">
                  <c:v>96.2</c:v>
                </c:pt>
                <c:pt idx="4">
                  <c:v>56.2</c:v>
                </c:pt>
              </c:numCache>
            </c:numRef>
          </c:val>
          <c:extLst>
            <c:ext xmlns:c16="http://schemas.microsoft.com/office/drawing/2014/chart" uri="{C3380CC4-5D6E-409C-BE32-E72D297353CC}">
              <c16:uniqueId val="{00000000-DA13-462B-8C73-48CA5EC952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DA13-462B-8C73-48CA5EC952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15-4591-B730-C4020098D0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1F15-4591-B730-C4020098D0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070-4FE2-A80C-F95EB2C5C6C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70-4FE2-A80C-F95EB2C5C6C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021-4E3E-A53A-12AC29EF7E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21-4E3E-A53A-12AC29EF7E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29.9</c:v>
                </c:pt>
                <c:pt idx="1">
                  <c:v>28.3</c:v>
                </c:pt>
                <c:pt idx="2">
                  <c:v>40.700000000000003</c:v>
                </c:pt>
                <c:pt idx="3">
                  <c:v>31.9</c:v>
                </c:pt>
                <c:pt idx="4">
                  <c:v>0</c:v>
                </c:pt>
              </c:numCache>
            </c:numRef>
          </c:val>
          <c:extLst>
            <c:ext xmlns:c16="http://schemas.microsoft.com/office/drawing/2014/chart" uri="{C3380CC4-5D6E-409C-BE32-E72D297353CC}">
              <c16:uniqueId val="{00000000-6251-40ED-AC2B-C6DC9091BD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6251-40ED-AC2B-C6DC9091BD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79</c:v>
                </c:pt>
                <c:pt idx="1">
                  <c:v>67</c:v>
                </c:pt>
                <c:pt idx="2">
                  <c:v>96</c:v>
                </c:pt>
                <c:pt idx="3">
                  <c:v>71</c:v>
                </c:pt>
                <c:pt idx="4">
                  <c:v>0</c:v>
                </c:pt>
              </c:numCache>
            </c:numRef>
          </c:val>
          <c:extLst>
            <c:ext xmlns:c16="http://schemas.microsoft.com/office/drawing/2014/chart" uri="{C3380CC4-5D6E-409C-BE32-E72D297353CC}">
              <c16:uniqueId val="{00000000-B6A3-4844-B479-719067C641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B6A3-4844-B479-719067C641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268.8</c:v>
                </c:pt>
                <c:pt idx="1">
                  <c:v>316.3</c:v>
                </c:pt>
                <c:pt idx="2">
                  <c:v>302.5</c:v>
                </c:pt>
                <c:pt idx="3">
                  <c:v>340</c:v>
                </c:pt>
                <c:pt idx="4">
                  <c:v>255</c:v>
                </c:pt>
              </c:numCache>
            </c:numRef>
          </c:val>
          <c:extLst>
            <c:ext xmlns:c16="http://schemas.microsoft.com/office/drawing/2014/chart" uri="{C3380CC4-5D6E-409C-BE32-E72D297353CC}">
              <c16:uniqueId val="{00000000-5430-415C-87D8-937F23AB6DE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5430-415C-87D8-937F23AB6DE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-25.3</c:v>
                </c:pt>
                <c:pt idx="1">
                  <c:v>-12.1</c:v>
                </c:pt>
                <c:pt idx="2">
                  <c:v>0.8</c:v>
                </c:pt>
                <c:pt idx="3">
                  <c:v>-3.9</c:v>
                </c:pt>
                <c:pt idx="4">
                  <c:v>-31.8</c:v>
                </c:pt>
              </c:numCache>
            </c:numRef>
          </c:val>
          <c:extLst>
            <c:ext xmlns:c16="http://schemas.microsoft.com/office/drawing/2014/chart" uri="{C3380CC4-5D6E-409C-BE32-E72D297353CC}">
              <c16:uniqueId val="{00000000-0C8D-403D-9F2A-BA1B0C6350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0C8D-403D-9F2A-BA1B0C6350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-8343</c:v>
                </c:pt>
                <c:pt idx="1">
                  <c:v>-4733</c:v>
                </c:pt>
                <c:pt idx="2">
                  <c:v>-16707</c:v>
                </c:pt>
                <c:pt idx="3">
                  <c:v>-15717</c:v>
                </c:pt>
                <c:pt idx="4">
                  <c:v>-20899</c:v>
                </c:pt>
              </c:numCache>
            </c:numRef>
          </c:val>
          <c:extLst>
            <c:ext xmlns:c16="http://schemas.microsoft.com/office/drawing/2014/chart" uri="{C3380CC4-5D6E-409C-BE32-E72D297353CC}">
              <c16:uniqueId val="{00000000-46F9-469B-8B78-0B5DED2B871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46F9-469B-8B78-0B5DED2B871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愛知県半田市　知多半田駅前再開発ビル駐車場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5248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79.8</v>
      </c>
      <c r="V31" s="118"/>
      <c r="W31" s="118"/>
      <c r="X31" s="118"/>
      <c r="Y31" s="118"/>
      <c r="Z31" s="118"/>
      <c r="AA31" s="118"/>
      <c r="AB31" s="118"/>
      <c r="AC31" s="118"/>
      <c r="AD31" s="118"/>
      <c r="AE31" s="118"/>
      <c r="AF31" s="118"/>
      <c r="AG31" s="118"/>
      <c r="AH31" s="118"/>
      <c r="AI31" s="118"/>
      <c r="AJ31" s="118"/>
      <c r="AK31" s="118"/>
      <c r="AL31" s="118"/>
      <c r="AM31" s="118"/>
      <c r="AN31" s="118">
        <f>データ!Z7</f>
        <v>89.2</v>
      </c>
      <c r="AO31" s="118"/>
      <c r="AP31" s="118"/>
      <c r="AQ31" s="118"/>
      <c r="AR31" s="118"/>
      <c r="AS31" s="118"/>
      <c r="AT31" s="118"/>
      <c r="AU31" s="118"/>
      <c r="AV31" s="118"/>
      <c r="AW31" s="118"/>
      <c r="AX31" s="118"/>
      <c r="AY31" s="118"/>
      <c r="AZ31" s="118"/>
      <c r="BA31" s="118"/>
      <c r="BB31" s="118"/>
      <c r="BC31" s="118"/>
      <c r="BD31" s="118"/>
      <c r="BE31" s="118"/>
      <c r="BF31" s="118"/>
      <c r="BG31" s="118">
        <f>データ!AA7</f>
        <v>100.8</v>
      </c>
      <c r="BH31" s="118"/>
      <c r="BI31" s="118"/>
      <c r="BJ31" s="118"/>
      <c r="BK31" s="118"/>
      <c r="BL31" s="118"/>
      <c r="BM31" s="118"/>
      <c r="BN31" s="118"/>
      <c r="BO31" s="118"/>
      <c r="BP31" s="118"/>
      <c r="BQ31" s="118"/>
      <c r="BR31" s="118"/>
      <c r="BS31" s="118"/>
      <c r="BT31" s="118"/>
      <c r="BU31" s="118"/>
      <c r="BV31" s="118"/>
      <c r="BW31" s="118"/>
      <c r="BX31" s="118"/>
      <c r="BY31" s="118"/>
      <c r="BZ31" s="118">
        <f>データ!AB7</f>
        <v>96.2</v>
      </c>
      <c r="CA31" s="118"/>
      <c r="CB31" s="118"/>
      <c r="CC31" s="118"/>
      <c r="CD31" s="118"/>
      <c r="CE31" s="118"/>
      <c r="CF31" s="118"/>
      <c r="CG31" s="118"/>
      <c r="CH31" s="118"/>
      <c r="CI31" s="118"/>
      <c r="CJ31" s="118"/>
      <c r="CK31" s="118"/>
      <c r="CL31" s="118"/>
      <c r="CM31" s="118"/>
      <c r="CN31" s="118"/>
      <c r="CO31" s="118"/>
      <c r="CP31" s="118"/>
      <c r="CQ31" s="118"/>
      <c r="CR31" s="118"/>
      <c r="CS31" s="118">
        <f>データ!AC7</f>
        <v>56.2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29.9</v>
      </c>
      <c r="EM31" s="118"/>
      <c r="EN31" s="118"/>
      <c r="EO31" s="118"/>
      <c r="EP31" s="118"/>
      <c r="EQ31" s="118"/>
      <c r="ER31" s="118"/>
      <c r="ES31" s="118"/>
      <c r="ET31" s="118"/>
      <c r="EU31" s="118"/>
      <c r="EV31" s="118"/>
      <c r="EW31" s="118"/>
      <c r="EX31" s="118"/>
      <c r="EY31" s="118"/>
      <c r="EZ31" s="118"/>
      <c r="FA31" s="118"/>
      <c r="FB31" s="118"/>
      <c r="FC31" s="118"/>
      <c r="FD31" s="118"/>
      <c r="FE31" s="118">
        <f>データ!AK7</f>
        <v>28.3</v>
      </c>
      <c r="FF31" s="118"/>
      <c r="FG31" s="118"/>
      <c r="FH31" s="118"/>
      <c r="FI31" s="118"/>
      <c r="FJ31" s="118"/>
      <c r="FK31" s="118"/>
      <c r="FL31" s="118"/>
      <c r="FM31" s="118"/>
      <c r="FN31" s="118"/>
      <c r="FO31" s="118"/>
      <c r="FP31" s="118"/>
      <c r="FQ31" s="118"/>
      <c r="FR31" s="118"/>
      <c r="FS31" s="118"/>
      <c r="FT31" s="118"/>
      <c r="FU31" s="118"/>
      <c r="FV31" s="118"/>
      <c r="FW31" s="118"/>
      <c r="FX31" s="118">
        <f>データ!AL7</f>
        <v>40.700000000000003</v>
      </c>
      <c r="FY31" s="118"/>
      <c r="FZ31" s="118"/>
      <c r="GA31" s="118"/>
      <c r="GB31" s="118"/>
      <c r="GC31" s="118"/>
      <c r="GD31" s="118"/>
      <c r="GE31" s="118"/>
      <c r="GF31" s="118"/>
      <c r="GG31" s="118"/>
      <c r="GH31" s="118"/>
      <c r="GI31" s="118"/>
      <c r="GJ31" s="118"/>
      <c r="GK31" s="118"/>
      <c r="GL31" s="118"/>
      <c r="GM31" s="118"/>
      <c r="GN31" s="118"/>
      <c r="GO31" s="118"/>
      <c r="GP31" s="118"/>
      <c r="GQ31" s="118">
        <f>データ!AM7</f>
        <v>31.9</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268.8</v>
      </c>
      <c r="JD31" s="120"/>
      <c r="JE31" s="120"/>
      <c r="JF31" s="120"/>
      <c r="JG31" s="120"/>
      <c r="JH31" s="120"/>
      <c r="JI31" s="120"/>
      <c r="JJ31" s="120"/>
      <c r="JK31" s="120"/>
      <c r="JL31" s="120"/>
      <c r="JM31" s="120"/>
      <c r="JN31" s="120"/>
      <c r="JO31" s="120"/>
      <c r="JP31" s="120"/>
      <c r="JQ31" s="120"/>
      <c r="JR31" s="120"/>
      <c r="JS31" s="120"/>
      <c r="JT31" s="120"/>
      <c r="JU31" s="121"/>
      <c r="JV31" s="119">
        <f>データ!DL7</f>
        <v>316.3</v>
      </c>
      <c r="JW31" s="120"/>
      <c r="JX31" s="120"/>
      <c r="JY31" s="120"/>
      <c r="JZ31" s="120"/>
      <c r="KA31" s="120"/>
      <c r="KB31" s="120"/>
      <c r="KC31" s="120"/>
      <c r="KD31" s="120"/>
      <c r="KE31" s="120"/>
      <c r="KF31" s="120"/>
      <c r="KG31" s="120"/>
      <c r="KH31" s="120"/>
      <c r="KI31" s="120"/>
      <c r="KJ31" s="120"/>
      <c r="KK31" s="120"/>
      <c r="KL31" s="120"/>
      <c r="KM31" s="120"/>
      <c r="KN31" s="121"/>
      <c r="KO31" s="119">
        <f>データ!DM7</f>
        <v>302.5</v>
      </c>
      <c r="KP31" s="120"/>
      <c r="KQ31" s="120"/>
      <c r="KR31" s="120"/>
      <c r="KS31" s="120"/>
      <c r="KT31" s="120"/>
      <c r="KU31" s="120"/>
      <c r="KV31" s="120"/>
      <c r="KW31" s="120"/>
      <c r="KX31" s="120"/>
      <c r="KY31" s="120"/>
      <c r="KZ31" s="120"/>
      <c r="LA31" s="120"/>
      <c r="LB31" s="120"/>
      <c r="LC31" s="120"/>
      <c r="LD31" s="120"/>
      <c r="LE31" s="120"/>
      <c r="LF31" s="120"/>
      <c r="LG31" s="121"/>
      <c r="LH31" s="119">
        <f>データ!DN7</f>
        <v>340</v>
      </c>
      <c r="LI31" s="120"/>
      <c r="LJ31" s="120"/>
      <c r="LK31" s="120"/>
      <c r="LL31" s="120"/>
      <c r="LM31" s="120"/>
      <c r="LN31" s="120"/>
      <c r="LO31" s="120"/>
      <c r="LP31" s="120"/>
      <c r="LQ31" s="120"/>
      <c r="LR31" s="120"/>
      <c r="LS31" s="120"/>
      <c r="LT31" s="120"/>
      <c r="LU31" s="120"/>
      <c r="LV31" s="120"/>
      <c r="LW31" s="120"/>
      <c r="LX31" s="120"/>
      <c r="LY31" s="120"/>
      <c r="LZ31" s="121"/>
      <c r="MA31" s="119">
        <f>データ!DO7</f>
        <v>255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129</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128</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79</v>
      </c>
      <c r="V52" s="128"/>
      <c r="W52" s="128"/>
      <c r="X52" s="128"/>
      <c r="Y52" s="128"/>
      <c r="Z52" s="128"/>
      <c r="AA52" s="128"/>
      <c r="AB52" s="128"/>
      <c r="AC52" s="128"/>
      <c r="AD52" s="128"/>
      <c r="AE52" s="128"/>
      <c r="AF52" s="128"/>
      <c r="AG52" s="128"/>
      <c r="AH52" s="128"/>
      <c r="AI52" s="128"/>
      <c r="AJ52" s="128"/>
      <c r="AK52" s="128"/>
      <c r="AL52" s="128"/>
      <c r="AM52" s="128"/>
      <c r="AN52" s="128">
        <f>データ!AV7</f>
        <v>67</v>
      </c>
      <c r="AO52" s="128"/>
      <c r="AP52" s="128"/>
      <c r="AQ52" s="128"/>
      <c r="AR52" s="128"/>
      <c r="AS52" s="128"/>
      <c r="AT52" s="128"/>
      <c r="AU52" s="128"/>
      <c r="AV52" s="128"/>
      <c r="AW52" s="128"/>
      <c r="AX52" s="128"/>
      <c r="AY52" s="128"/>
      <c r="AZ52" s="128"/>
      <c r="BA52" s="128"/>
      <c r="BB52" s="128"/>
      <c r="BC52" s="128"/>
      <c r="BD52" s="128"/>
      <c r="BE52" s="128"/>
      <c r="BF52" s="128"/>
      <c r="BG52" s="128">
        <f>データ!AW7</f>
        <v>96</v>
      </c>
      <c r="BH52" s="128"/>
      <c r="BI52" s="128"/>
      <c r="BJ52" s="128"/>
      <c r="BK52" s="128"/>
      <c r="BL52" s="128"/>
      <c r="BM52" s="128"/>
      <c r="BN52" s="128"/>
      <c r="BO52" s="128"/>
      <c r="BP52" s="128"/>
      <c r="BQ52" s="128"/>
      <c r="BR52" s="128"/>
      <c r="BS52" s="128"/>
      <c r="BT52" s="128"/>
      <c r="BU52" s="128"/>
      <c r="BV52" s="128"/>
      <c r="BW52" s="128"/>
      <c r="BX52" s="128"/>
      <c r="BY52" s="128"/>
      <c r="BZ52" s="128">
        <f>データ!AX7</f>
        <v>71</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-25.3</v>
      </c>
      <c r="EM52" s="118"/>
      <c r="EN52" s="118"/>
      <c r="EO52" s="118"/>
      <c r="EP52" s="118"/>
      <c r="EQ52" s="118"/>
      <c r="ER52" s="118"/>
      <c r="ES52" s="118"/>
      <c r="ET52" s="118"/>
      <c r="EU52" s="118"/>
      <c r="EV52" s="118"/>
      <c r="EW52" s="118"/>
      <c r="EX52" s="118"/>
      <c r="EY52" s="118"/>
      <c r="EZ52" s="118"/>
      <c r="FA52" s="118"/>
      <c r="FB52" s="118"/>
      <c r="FC52" s="118"/>
      <c r="FD52" s="118"/>
      <c r="FE52" s="118">
        <f>データ!BG7</f>
        <v>-12.1</v>
      </c>
      <c r="FF52" s="118"/>
      <c r="FG52" s="118"/>
      <c r="FH52" s="118"/>
      <c r="FI52" s="118"/>
      <c r="FJ52" s="118"/>
      <c r="FK52" s="118"/>
      <c r="FL52" s="118"/>
      <c r="FM52" s="118"/>
      <c r="FN52" s="118"/>
      <c r="FO52" s="118"/>
      <c r="FP52" s="118"/>
      <c r="FQ52" s="118"/>
      <c r="FR52" s="118"/>
      <c r="FS52" s="118"/>
      <c r="FT52" s="118"/>
      <c r="FU52" s="118"/>
      <c r="FV52" s="118"/>
      <c r="FW52" s="118"/>
      <c r="FX52" s="118">
        <f>データ!BH7</f>
        <v>0.8</v>
      </c>
      <c r="FY52" s="118"/>
      <c r="FZ52" s="118"/>
      <c r="GA52" s="118"/>
      <c r="GB52" s="118"/>
      <c r="GC52" s="118"/>
      <c r="GD52" s="118"/>
      <c r="GE52" s="118"/>
      <c r="GF52" s="118"/>
      <c r="GG52" s="118"/>
      <c r="GH52" s="118"/>
      <c r="GI52" s="118"/>
      <c r="GJ52" s="118"/>
      <c r="GK52" s="118"/>
      <c r="GL52" s="118"/>
      <c r="GM52" s="118"/>
      <c r="GN52" s="118"/>
      <c r="GO52" s="118"/>
      <c r="GP52" s="118"/>
      <c r="GQ52" s="118">
        <f>データ!BI7</f>
        <v>-3.9</v>
      </c>
      <c r="GR52" s="118"/>
      <c r="GS52" s="118"/>
      <c r="GT52" s="118"/>
      <c r="GU52" s="118"/>
      <c r="GV52" s="118"/>
      <c r="GW52" s="118"/>
      <c r="GX52" s="118"/>
      <c r="GY52" s="118"/>
      <c r="GZ52" s="118"/>
      <c r="HA52" s="118"/>
      <c r="HB52" s="118"/>
      <c r="HC52" s="118"/>
      <c r="HD52" s="118"/>
      <c r="HE52" s="118"/>
      <c r="HF52" s="118"/>
      <c r="HG52" s="118"/>
      <c r="HH52" s="118"/>
      <c r="HI52" s="118"/>
      <c r="HJ52" s="118">
        <f>データ!BJ7</f>
        <v>-31.8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-8343</v>
      </c>
      <c r="JD52" s="128"/>
      <c r="JE52" s="128"/>
      <c r="JF52" s="128"/>
      <c r="JG52" s="128"/>
      <c r="JH52" s="128"/>
      <c r="JI52" s="128"/>
      <c r="JJ52" s="128"/>
      <c r="JK52" s="128"/>
      <c r="JL52" s="128"/>
      <c r="JM52" s="128"/>
      <c r="JN52" s="128"/>
      <c r="JO52" s="128"/>
      <c r="JP52" s="128"/>
      <c r="JQ52" s="128"/>
      <c r="JR52" s="128"/>
      <c r="JS52" s="128"/>
      <c r="JT52" s="128"/>
      <c r="JU52" s="128"/>
      <c r="JV52" s="128">
        <f>データ!BR7</f>
        <v>-4733</v>
      </c>
      <c r="JW52" s="128"/>
      <c r="JX52" s="128"/>
      <c r="JY52" s="128"/>
      <c r="JZ52" s="128"/>
      <c r="KA52" s="128"/>
      <c r="KB52" s="128"/>
      <c r="KC52" s="128"/>
      <c r="KD52" s="128"/>
      <c r="KE52" s="128"/>
      <c r="KF52" s="128"/>
      <c r="KG52" s="128"/>
      <c r="KH52" s="128"/>
      <c r="KI52" s="128"/>
      <c r="KJ52" s="128"/>
      <c r="KK52" s="128"/>
      <c r="KL52" s="128"/>
      <c r="KM52" s="128"/>
      <c r="KN52" s="128"/>
      <c r="KO52" s="128">
        <f>データ!BS7</f>
        <v>-16707</v>
      </c>
      <c r="KP52" s="128"/>
      <c r="KQ52" s="128"/>
      <c r="KR52" s="128"/>
      <c r="KS52" s="128"/>
      <c r="KT52" s="128"/>
      <c r="KU52" s="128"/>
      <c r="KV52" s="128"/>
      <c r="KW52" s="128"/>
      <c r="KX52" s="128"/>
      <c r="KY52" s="128"/>
      <c r="KZ52" s="128"/>
      <c r="LA52" s="128"/>
      <c r="LB52" s="128"/>
      <c r="LC52" s="128"/>
      <c r="LD52" s="128"/>
      <c r="LE52" s="128"/>
      <c r="LF52" s="128"/>
      <c r="LG52" s="128"/>
      <c r="LH52" s="128">
        <f>データ!BT7</f>
        <v>-15717</v>
      </c>
      <c r="LI52" s="128"/>
      <c r="LJ52" s="128"/>
      <c r="LK52" s="128"/>
      <c r="LL52" s="128"/>
      <c r="LM52" s="128"/>
      <c r="LN52" s="128"/>
      <c r="LO52" s="128"/>
      <c r="LP52" s="128"/>
      <c r="LQ52" s="128"/>
      <c r="LR52" s="128"/>
      <c r="LS52" s="128"/>
      <c r="LT52" s="128"/>
      <c r="LU52" s="128"/>
      <c r="LV52" s="128"/>
      <c r="LW52" s="128"/>
      <c r="LX52" s="128"/>
      <c r="LY52" s="128"/>
      <c r="LZ52" s="128"/>
      <c r="MA52" s="128">
        <f>データ!BU7</f>
        <v>-20899</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26</v>
      </c>
      <c r="V53" s="128"/>
      <c r="W53" s="128"/>
      <c r="X53" s="128"/>
      <c r="Y53" s="128"/>
      <c r="Z53" s="128"/>
      <c r="AA53" s="128"/>
      <c r="AB53" s="128"/>
      <c r="AC53" s="128"/>
      <c r="AD53" s="128"/>
      <c r="AE53" s="128"/>
      <c r="AF53" s="128"/>
      <c r="AG53" s="128"/>
      <c r="AH53" s="128"/>
      <c r="AI53" s="128"/>
      <c r="AJ53" s="128"/>
      <c r="AK53" s="128"/>
      <c r="AL53" s="128"/>
      <c r="AM53" s="128"/>
      <c r="AN53" s="128">
        <f>データ!BA7</f>
        <v>12</v>
      </c>
      <c r="AO53" s="128"/>
      <c r="AP53" s="128"/>
      <c r="AQ53" s="128"/>
      <c r="AR53" s="128"/>
      <c r="AS53" s="128"/>
      <c r="AT53" s="128"/>
      <c r="AU53" s="128"/>
      <c r="AV53" s="128"/>
      <c r="AW53" s="128"/>
      <c r="AX53" s="128"/>
      <c r="AY53" s="128"/>
      <c r="AZ53" s="128"/>
      <c r="BA53" s="128"/>
      <c r="BB53" s="128"/>
      <c r="BC53" s="128"/>
      <c r="BD53" s="128"/>
      <c r="BE53" s="128"/>
      <c r="BF53" s="128"/>
      <c r="BG53" s="128">
        <f>データ!BB7</f>
        <v>12</v>
      </c>
      <c r="BH53" s="128"/>
      <c r="BI53" s="128"/>
      <c r="BJ53" s="128"/>
      <c r="BK53" s="128"/>
      <c r="BL53" s="128"/>
      <c r="BM53" s="128"/>
      <c r="BN53" s="128"/>
      <c r="BO53" s="128"/>
      <c r="BP53" s="128"/>
      <c r="BQ53" s="128"/>
      <c r="BR53" s="128"/>
      <c r="BS53" s="128"/>
      <c r="BT53" s="128"/>
      <c r="BU53" s="128"/>
      <c r="BV53" s="128"/>
      <c r="BW53" s="128"/>
      <c r="BX53" s="128"/>
      <c r="BY53" s="128"/>
      <c r="BZ53" s="128">
        <f>データ!BC7</f>
        <v>7</v>
      </c>
      <c r="CA53" s="128"/>
      <c r="CB53" s="128"/>
      <c r="CC53" s="128"/>
      <c r="CD53" s="128"/>
      <c r="CE53" s="128"/>
      <c r="CF53" s="128"/>
      <c r="CG53" s="128"/>
      <c r="CH53" s="128"/>
      <c r="CI53" s="128"/>
      <c r="CJ53" s="128"/>
      <c r="CK53" s="128"/>
      <c r="CL53" s="128"/>
      <c r="CM53" s="128"/>
      <c r="CN53" s="128"/>
      <c r="CO53" s="128"/>
      <c r="CP53" s="128"/>
      <c r="CQ53" s="128"/>
      <c r="CR53" s="128"/>
      <c r="CS53" s="128">
        <f>データ!BD7</f>
        <v>255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26544</v>
      </c>
      <c r="JD53" s="128"/>
      <c r="JE53" s="128"/>
      <c r="JF53" s="128"/>
      <c r="JG53" s="128"/>
      <c r="JH53" s="128"/>
      <c r="JI53" s="128"/>
      <c r="JJ53" s="128"/>
      <c r="JK53" s="128"/>
      <c r="JL53" s="128"/>
      <c r="JM53" s="128"/>
      <c r="JN53" s="128"/>
      <c r="JO53" s="128"/>
      <c r="JP53" s="128"/>
      <c r="JQ53" s="128"/>
      <c r="JR53" s="128"/>
      <c r="JS53" s="128"/>
      <c r="JT53" s="128"/>
      <c r="JU53" s="128"/>
      <c r="JV53" s="128">
        <f>データ!BW7</f>
        <v>25867</v>
      </c>
      <c r="JW53" s="128"/>
      <c r="JX53" s="128"/>
      <c r="JY53" s="128"/>
      <c r="JZ53" s="128"/>
      <c r="KA53" s="128"/>
      <c r="KB53" s="128"/>
      <c r="KC53" s="128"/>
      <c r="KD53" s="128"/>
      <c r="KE53" s="128"/>
      <c r="KF53" s="128"/>
      <c r="KG53" s="128"/>
      <c r="KH53" s="128"/>
      <c r="KI53" s="128"/>
      <c r="KJ53" s="128"/>
      <c r="KK53" s="128"/>
      <c r="KL53" s="128"/>
      <c r="KM53" s="128"/>
      <c r="KN53" s="128"/>
      <c r="KO53" s="128">
        <f>データ!BX7</f>
        <v>29182</v>
      </c>
      <c r="KP53" s="128"/>
      <c r="KQ53" s="128"/>
      <c r="KR53" s="128"/>
      <c r="KS53" s="128"/>
      <c r="KT53" s="128"/>
      <c r="KU53" s="128"/>
      <c r="KV53" s="128"/>
      <c r="KW53" s="128"/>
      <c r="KX53" s="128"/>
      <c r="KY53" s="128"/>
      <c r="KZ53" s="128"/>
      <c r="LA53" s="128"/>
      <c r="LB53" s="128"/>
      <c r="LC53" s="128"/>
      <c r="LD53" s="128"/>
      <c r="LE53" s="128"/>
      <c r="LF53" s="128"/>
      <c r="LG53" s="128"/>
      <c r="LH53" s="128">
        <f>データ!BY7</f>
        <v>25664</v>
      </c>
      <c r="LI53" s="128"/>
      <c r="LJ53" s="128"/>
      <c r="LK53" s="128"/>
      <c r="LL53" s="128"/>
      <c r="LM53" s="128"/>
      <c r="LN53" s="128"/>
      <c r="LO53" s="128"/>
      <c r="LP53" s="128"/>
      <c r="LQ53" s="128"/>
      <c r="LR53" s="128"/>
      <c r="LS53" s="128"/>
      <c r="LT53" s="128"/>
      <c r="LU53" s="128"/>
      <c r="LV53" s="128"/>
      <c r="LW53" s="128"/>
      <c r="LX53" s="128"/>
      <c r="LY53" s="128"/>
      <c r="LZ53" s="128"/>
      <c r="MA53" s="128">
        <f>データ!BZ7</f>
        <v>13473</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130</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639203</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7574</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4l5DE6eCSWtJ+hQnLexc1lTE2zBwIC4r5MzYCfv65pn0d1K34+NxTyEjdcQgwrW4HyM4bNu/qeKo6qp0YkCDGQ==" saltValue="sw9ML0c0Ge5pMjZaBCTe5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100</v>
      </c>
      <c r="AV5" s="59" t="s">
        <v>101</v>
      </c>
      <c r="AW5" s="59" t="s">
        <v>91</v>
      </c>
      <c r="AX5" s="59" t="s">
        <v>92</v>
      </c>
      <c r="AY5" s="59" t="s">
        <v>103</v>
      </c>
      <c r="AZ5" s="59" t="s">
        <v>94</v>
      </c>
      <c r="BA5" s="59" t="s">
        <v>95</v>
      </c>
      <c r="BB5" s="59" t="s">
        <v>96</v>
      </c>
      <c r="BC5" s="59" t="s">
        <v>97</v>
      </c>
      <c r="BD5" s="59" t="s">
        <v>98</v>
      </c>
      <c r="BE5" s="59" t="s">
        <v>99</v>
      </c>
      <c r="BF5" s="59" t="s">
        <v>100</v>
      </c>
      <c r="BG5" s="59" t="s">
        <v>90</v>
      </c>
      <c r="BH5" s="59" t="s">
        <v>91</v>
      </c>
      <c r="BI5" s="59" t="s">
        <v>104</v>
      </c>
      <c r="BJ5" s="59" t="s">
        <v>93</v>
      </c>
      <c r="BK5" s="59" t="s">
        <v>94</v>
      </c>
      <c r="BL5" s="59" t="s">
        <v>95</v>
      </c>
      <c r="BM5" s="59" t="s">
        <v>96</v>
      </c>
      <c r="BN5" s="59" t="s">
        <v>97</v>
      </c>
      <c r="BO5" s="59" t="s">
        <v>98</v>
      </c>
      <c r="BP5" s="59" t="s">
        <v>99</v>
      </c>
      <c r="BQ5" s="59" t="s">
        <v>89</v>
      </c>
      <c r="BR5" s="59" t="s">
        <v>90</v>
      </c>
      <c r="BS5" s="59" t="s">
        <v>105</v>
      </c>
      <c r="BT5" s="59" t="s">
        <v>102</v>
      </c>
      <c r="BU5" s="59" t="s">
        <v>103</v>
      </c>
      <c r="BV5" s="59" t="s">
        <v>94</v>
      </c>
      <c r="BW5" s="59" t="s">
        <v>95</v>
      </c>
      <c r="BX5" s="59" t="s">
        <v>96</v>
      </c>
      <c r="BY5" s="59" t="s">
        <v>97</v>
      </c>
      <c r="BZ5" s="59" t="s">
        <v>98</v>
      </c>
      <c r="CA5" s="59" t="s">
        <v>99</v>
      </c>
      <c r="CB5" s="59" t="s">
        <v>89</v>
      </c>
      <c r="CC5" s="59" t="s">
        <v>90</v>
      </c>
      <c r="CD5" s="59" t="s">
        <v>91</v>
      </c>
      <c r="CE5" s="59" t="s">
        <v>92</v>
      </c>
      <c r="CF5" s="59" t="s">
        <v>103</v>
      </c>
      <c r="CG5" s="59" t="s">
        <v>94</v>
      </c>
      <c r="CH5" s="59" t="s">
        <v>95</v>
      </c>
      <c r="CI5" s="59" t="s">
        <v>96</v>
      </c>
      <c r="CJ5" s="59" t="s">
        <v>97</v>
      </c>
      <c r="CK5" s="59" t="s">
        <v>98</v>
      </c>
      <c r="CL5" s="59" t="s">
        <v>99</v>
      </c>
      <c r="CM5" s="153"/>
      <c r="CN5" s="153"/>
      <c r="CO5" s="59" t="s">
        <v>89</v>
      </c>
      <c r="CP5" s="59" t="s">
        <v>101</v>
      </c>
      <c r="CQ5" s="59" t="s">
        <v>91</v>
      </c>
      <c r="CR5" s="59" t="s">
        <v>92</v>
      </c>
      <c r="CS5" s="59" t="s">
        <v>103</v>
      </c>
      <c r="CT5" s="59" t="s">
        <v>94</v>
      </c>
      <c r="CU5" s="59" t="s">
        <v>95</v>
      </c>
      <c r="CV5" s="59" t="s">
        <v>96</v>
      </c>
      <c r="CW5" s="59" t="s">
        <v>97</v>
      </c>
      <c r="CX5" s="59" t="s">
        <v>98</v>
      </c>
      <c r="CY5" s="59" t="s">
        <v>99</v>
      </c>
      <c r="CZ5" s="59" t="s">
        <v>100</v>
      </c>
      <c r="DA5" s="59" t="s">
        <v>90</v>
      </c>
      <c r="DB5" s="59" t="s">
        <v>91</v>
      </c>
      <c r="DC5" s="59" t="s">
        <v>102</v>
      </c>
      <c r="DD5" s="59" t="s">
        <v>103</v>
      </c>
      <c r="DE5" s="59" t="s">
        <v>94</v>
      </c>
      <c r="DF5" s="59" t="s">
        <v>95</v>
      </c>
      <c r="DG5" s="59" t="s">
        <v>96</v>
      </c>
      <c r="DH5" s="59" t="s">
        <v>97</v>
      </c>
      <c r="DI5" s="59" t="s">
        <v>98</v>
      </c>
      <c r="DJ5" s="59" t="s">
        <v>35</v>
      </c>
      <c r="DK5" s="59" t="s">
        <v>100</v>
      </c>
      <c r="DL5" s="59" t="s">
        <v>90</v>
      </c>
      <c r="DM5" s="59" t="s">
        <v>91</v>
      </c>
      <c r="DN5" s="59" t="s">
        <v>104</v>
      </c>
      <c r="DO5" s="59" t="s">
        <v>103</v>
      </c>
      <c r="DP5" s="59" t="s">
        <v>94</v>
      </c>
      <c r="DQ5" s="59" t="s">
        <v>95</v>
      </c>
      <c r="DR5" s="59" t="s">
        <v>96</v>
      </c>
      <c r="DS5" s="59" t="s">
        <v>97</v>
      </c>
      <c r="DT5" s="59" t="s">
        <v>98</v>
      </c>
      <c r="DU5" s="59" t="s">
        <v>99</v>
      </c>
    </row>
    <row r="6" spans="1:125" s="66" customFormat="1" x14ac:dyDescent="0.15">
      <c r="A6" s="49" t="s">
        <v>106</v>
      </c>
      <c r="B6" s="60">
        <f>B8</f>
        <v>2020</v>
      </c>
      <c r="C6" s="60">
        <f t="shared" ref="C6:X6" si="1">C8</f>
        <v>232050</v>
      </c>
      <c r="D6" s="60">
        <f t="shared" si="1"/>
        <v>47</v>
      </c>
      <c r="E6" s="60">
        <f t="shared" si="1"/>
        <v>14</v>
      </c>
      <c r="F6" s="60">
        <f t="shared" si="1"/>
        <v>0</v>
      </c>
      <c r="G6" s="60">
        <f t="shared" si="1"/>
        <v>2</v>
      </c>
      <c r="H6" s="60" t="str">
        <f>SUBSTITUTE(H8,"　","")</f>
        <v>愛知県半田市</v>
      </c>
      <c r="I6" s="60" t="str">
        <f t="shared" si="1"/>
        <v>知多半田駅前再開発ビル駐車場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14</v>
      </c>
      <c r="S6" s="62" t="str">
        <f t="shared" si="1"/>
        <v>公共施設</v>
      </c>
      <c r="T6" s="62" t="str">
        <f t="shared" si="1"/>
        <v>無</v>
      </c>
      <c r="U6" s="63">
        <f t="shared" si="1"/>
        <v>5248</v>
      </c>
      <c r="V6" s="63">
        <f t="shared" si="1"/>
        <v>160</v>
      </c>
      <c r="W6" s="63">
        <f t="shared" si="1"/>
        <v>220</v>
      </c>
      <c r="X6" s="62" t="str">
        <f t="shared" si="1"/>
        <v>利用料金制</v>
      </c>
      <c r="Y6" s="64">
        <f>IF(Y8="-",NA(),Y8)</f>
        <v>79.8</v>
      </c>
      <c r="Z6" s="64">
        <f t="shared" ref="Z6:AH6" si="2">IF(Z8="-",NA(),Z8)</f>
        <v>89.2</v>
      </c>
      <c r="AA6" s="64">
        <f t="shared" si="2"/>
        <v>100.8</v>
      </c>
      <c r="AB6" s="64">
        <f t="shared" si="2"/>
        <v>96.2</v>
      </c>
      <c r="AC6" s="64">
        <f t="shared" si="2"/>
        <v>56.2</v>
      </c>
      <c r="AD6" s="64">
        <f t="shared" si="2"/>
        <v>177.7</v>
      </c>
      <c r="AE6" s="64">
        <f t="shared" si="2"/>
        <v>216.2</v>
      </c>
      <c r="AF6" s="64">
        <f t="shared" si="2"/>
        <v>238.9</v>
      </c>
      <c r="AG6" s="64">
        <f t="shared" si="2"/>
        <v>238.5</v>
      </c>
      <c r="AH6" s="64">
        <f t="shared" si="2"/>
        <v>164.9</v>
      </c>
      <c r="AI6" s="61" t="str">
        <f>IF(AI8="-","",IF(AI8="-","【-】","【"&amp;SUBSTITUTE(TEXT(AI8,"#,##0.0"),"-","△")&amp;"】"))</f>
        <v>【630.7】</v>
      </c>
      <c r="AJ6" s="64">
        <f>IF(AJ8="-",NA(),AJ8)</f>
        <v>29.9</v>
      </c>
      <c r="AK6" s="64">
        <f t="shared" ref="AK6:AS6" si="3">IF(AK8="-",NA(),AK8)</f>
        <v>28.3</v>
      </c>
      <c r="AL6" s="64">
        <f t="shared" si="3"/>
        <v>40.700000000000003</v>
      </c>
      <c r="AM6" s="64">
        <f t="shared" si="3"/>
        <v>31.9</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79</v>
      </c>
      <c r="AV6" s="65">
        <f t="shared" ref="AV6:BD6" si="4">IF(AV8="-",NA(),AV8)</f>
        <v>67</v>
      </c>
      <c r="AW6" s="65">
        <f t="shared" si="4"/>
        <v>96</v>
      </c>
      <c r="AX6" s="65">
        <f t="shared" si="4"/>
        <v>71</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-25.3</v>
      </c>
      <c r="BG6" s="64">
        <f t="shared" ref="BG6:BO6" si="5">IF(BG8="-",NA(),BG8)</f>
        <v>-12.1</v>
      </c>
      <c r="BH6" s="64">
        <f t="shared" si="5"/>
        <v>0.8</v>
      </c>
      <c r="BI6" s="64">
        <f t="shared" si="5"/>
        <v>-3.9</v>
      </c>
      <c r="BJ6" s="64">
        <f t="shared" si="5"/>
        <v>-31.8</v>
      </c>
      <c r="BK6" s="64">
        <f t="shared" si="5"/>
        <v>37.9</v>
      </c>
      <c r="BL6" s="64">
        <f t="shared" si="5"/>
        <v>43</v>
      </c>
      <c r="BM6" s="64">
        <f t="shared" si="5"/>
        <v>47</v>
      </c>
      <c r="BN6" s="64">
        <f t="shared" si="5"/>
        <v>39.1</v>
      </c>
      <c r="BO6" s="64">
        <f t="shared" si="5"/>
        <v>-15.9</v>
      </c>
      <c r="BP6" s="61" t="str">
        <f>IF(BP8="-","",IF(BP8="-","【-】","【"&amp;SUBSTITUTE(TEXT(BP8,"#,##0.0"),"-","△")&amp;"】"))</f>
        <v>【△65.9】</v>
      </c>
      <c r="BQ6" s="65">
        <f>IF(BQ8="-",NA(),BQ8)</f>
        <v>-8343</v>
      </c>
      <c r="BR6" s="65">
        <f t="shared" ref="BR6:BZ6" si="6">IF(BR8="-",NA(),BR8)</f>
        <v>-4733</v>
      </c>
      <c r="BS6" s="65">
        <f t="shared" si="6"/>
        <v>-16707</v>
      </c>
      <c r="BT6" s="65">
        <f t="shared" si="6"/>
        <v>-15717</v>
      </c>
      <c r="BU6" s="65">
        <f t="shared" si="6"/>
        <v>-20899</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107</v>
      </c>
      <c r="CM6" s="63">
        <f t="shared" ref="CM6:CN6" si="7">CM8</f>
        <v>639203</v>
      </c>
      <c r="CN6" s="63">
        <f t="shared" si="7"/>
        <v>7574</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268.8</v>
      </c>
      <c r="DL6" s="64">
        <f t="shared" ref="DL6:DT6" si="9">IF(DL8="-",NA(),DL8)</f>
        <v>316.3</v>
      </c>
      <c r="DM6" s="64">
        <f t="shared" si="9"/>
        <v>302.5</v>
      </c>
      <c r="DN6" s="64">
        <f t="shared" si="9"/>
        <v>340</v>
      </c>
      <c r="DO6" s="64">
        <f t="shared" si="9"/>
        <v>255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108</v>
      </c>
      <c r="B7" s="60">
        <f t="shared" ref="B7:X7" si="10">B8</f>
        <v>2020</v>
      </c>
      <c r="C7" s="60">
        <f t="shared" si="10"/>
        <v>232050</v>
      </c>
      <c r="D7" s="60">
        <f t="shared" si="10"/>
        <v>47</v>
      </c>
      <c r="E7" s="60">
        <f t="shared" si="10"/>
        <v>14</v>
      </c>
      <c r="F7" s="60">
        <f t="shared" si="10"/>
        <v>0</v>
      </c>
      <c r="G7" s="60">
        <f t="shared" si="10"/>
        <v>2</v>
      </c>
      <c r="H7" s="60" t="str">
        <f t="shared" si="10"/>
        <v>愛知県　半田市</v>
      </c>
      <c r="I7" s="60" t="str">
        <f t="shared" si="10"/>
        <v>知多半田駅前再開発ビル駐車場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14</v>
      </c>
      <c r="S7" s="62" t="str">
        <f t="shared" si="10"/>
        <v>公共施設</v>
      </c>
      <c r="T7" s="62" t="str">
        <f t="shared" si="10"/>
        <v>無</v>
      </c>
      <c r="U7" s="63">
        <f t="shared" si="10"/>
        <v>5248</v>
      </c>
      <c r="V7" s="63">
        <f t="shared" si="10"/>
        <v>160</v>
      </c>
      <c r="W7" s="63">
        <f t="shared" si="10"/>
        <v>220</v>
      </c>
      <c r="X7" s="62" t="str">
        <f t="shared" si="10"/>
        <v>利用料金制</v>
      </c>
      <c r="Y7" s="64">
        <f>Y8</f>
        <v>79.8</v>
      </c>
      <c r="Z7" s="64">
        <f t="shared" ref="Z7:AH7" si="11">Z8</f>
        <v>89.2</v>
      </c>
      <c r="AA7" s="64">
        <f t="shared" si="11"/>
        <v>100.8</v>
      </c>
      <c r="AB7" s="64">
        <f t="shared" si="11"/>
        <v>96.2</v>
      </c>
      <c r="AC7" s="64">
        <f t="shared" si="11"/>
        <v>56.2</v>
      </c>
      <c r="AD7" s="64">
        <f t="shared" si="11"/>
        <v>177.7</v>
      </c>
      <c r="AE7" s="64">
        <f t="shared" si="11"/>
        <v>216.2</v>
      </c>
      <c r="AF7" s="64">
        <f t="shared" si="11"/>
        <v>238.9</v>
      </c>
      <c r="AG7" s="64">
        <f t="shared" si="11"/>
        <v>238.5</v>
      </c>
      <c r="AH7" s="64">
        <f t="shared" si="11"/>
        <v>164.9</v>
      </c>
      <c r="AI7" s="61"/>
      <c r="AJ7" s="64">
        <f>AJ8</f>
        <v>29.9</v>
      </c>
      <c r="AK7" s="64">
        <f t="shared" ref="AK7:AS7" si="12">AK8</f>
        <v>28.3</v>
      </c>
      <c r="AL7" s="64">
        <f t="shared" si="12"/>
        <v>40.700000000000003</v>
      </c>
      <c r="AM7" s="64">
        <f t="shared" si="12"/>
        <v>31.9</v>
      </c>
      <c r="AN7" s="64">
        <f t="shared" si="12"/>
        <v>0</v>
      </c>
      <c r="AO7" s="64">
        <f t="shared" si="12"/>
        <v>3.4</v>
      </c>
      <c r="AP7" s="64">
        <f t="shared" si="12"/>
        <v>2.2999999999999998</v>
      </c>
      <c r="AQ7" s="64">
        <f t="shared" si="12"/>
        <v>3.5</v>
      </c>
      <c r="AR7" s="64">
        <f t="shared" si="12"/>
        <v>1.8</v>
      </c>
      <c r="AS7" s="64">
        <f t="shared" si="12"/>
        <v>9.9</v>
      </c>
      <c r="AT7" s="61"/>
      <c r="AU7" s="65">
        <f>AU8</f>
        <v>79</v>
      </c>
      <c r="AV7" s="65">
        <f t="shared" ref="AV7:BD7" si="13">AV8</f>
        <v>67</v>
      </c>
      <c r="AW7" s="65">
        <f t="shared" si="13"/>
        <v>96</v>
      </c>
      <c r="AX7" s="65">
        <f t="shared" si="13"/>
        <v>71</v>
      </c>
      <c r="AY7" s="65">
        <f t="shared" si="13"/>
        <v>0</v>
      </c>
      <c r="AZ7" s="65">
        <f t="shared" si="13"/>
        <v>26</v>
      </c>
      <c r="BA7" s="65">
        <f t="shared" si="13"/>
        <v>12</v>
      </c>
      <c r="BB7" s="65">
        <f t="shared" si="13"/>
        <v>12</v>
      </c>
      <c r="BC7" s="65">
        <f t="shared" si="13"/>
        <v>7</v>
      </c>
      <c r="BD7" s="65">
        <f t="shared" si="13"/>
        <v>255</v>
      </c>
      <c r="BE7" s="63"/>
      <c r="BF7" s="64">
        <f>BF8</f>
        <v>-25.3</v>
      </c>
      <c r="BG7" s="64">
        <f t="shared" ref="BG7:BO7" si="14">BG8</f>
        <v>-12.1</v>
      </c>
      <c r="BH7" s="64">
        <f t="shared" si="14"/>
        <v>0.8</v>
      </c>
      <c r="BI7" s="64">
        <f t="shared" si="14"/>
        <v>-3.9</v>
      </c>
      <c r="BJ7" s="64">
        <f t="shared" si="14"/>
        <v>-31.8</v>
      </c>
      <c r="BK7" s="64">
        <f t="shared" si="14"/>
        <v>37.9</v>
      </c>
      <c r="BL7" s="64">
        <f t="shared" si="14"/>
        <v>43</v>
      </c>
      <c r="BM7" s="64">
        <f t="shared" si="14"/>
        <v>47</v>
      </c>
      <c r="BN7" s="64">
        <f t="shared" si="14"/>
        <v>39.1</v>
      </c>
      <c r="BO7" s="64">
        <f t="shared" si="14"/>
        <v>-15.9</v>
      </c>
      <c r="BP7" s="61"/>
      <c r="BQ7" s="65">
        <f>BQ8</f>
        <v>-8343</v>
      </c>
      <c r="BR7" s="65">
        <f t="shared" ref="BR7:BZ7" si="15">BR8</f>
        <v>-4733</v>
      </c>
      <c r="BS7" s="65">
        <f t="shared" si="15"/>
        <v>-16707</v>
      </c>
      <c r="BT7" s="65">
        <f t="shared" si="15"/>
        <v>-15717</v>
      </c>
      <c r="BU7" s="65">
        <f t="shared" si="15"/>
        <v>-20899</v>
      </c>
      <c r="BV7" s="65">
        <f t="shared" si="15"/>
        <v>26544</v>
      </c>
      <c r="BW7" s="65">
        <f t="shared" si="15"/>
        <v>25867</v>
      </c>
      <c r="BX7" s="65">
        <f t="shared" si="15"/>
        <v>29182</v>
      </c>
      <c r="BY7" s="65">
        <f t="shared" si="15"/>
        <v>25664</v>
      </c>
      <c r="BZ7" s="65">
        <f t="shared" si="15"/>
        <v>13473</v>
      </c>
      <c r="CA7" s="63"/>
      <c r="CB7" s="64" t="s">
        <v>109</v>
      </c>
      <c r="CC7" s="64" t="s">
        <v>109</v>
      </c>
      <c r="CD7" s="64" t="s">
        <v>109</v>
      </c>
      <c r="CE7" s="64" t="s">
        <v>109</v>
      </c>
      <c r="CF7" s="64" t="s">
        <v>109</v>
      </c>
      <c r="CG7" s="64" t="s">
        <v>109</v>
      </c>
      <c r="CH7" s="64" t="s">
        <v>109</v>
      </c>
      <c r="CI7" s="64" t="s">
        <v>109</v>
      </c>
      <c r="CJ7" s="64" t="s">
        <v>109</v>
      </c>
      <c r="CK7" s="64" t="s">
        <v>107</v>
      </c>
      <c r="CL7" s="61"/>
      <c r="CM7" s="63">
        <f>CM8</f>
        <v>639203</v>
      </c>
      <c r="CN7" s="63">
        <f>CN8</f>
        <v>7574</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268.8</v>
      </c>
      <c r="DL7" s="64">
        <f t="shared" ref="DL7:DT7" si="17">DL8</f>
        <v>316.3</v>
      </c>
      <c r="DM7" s="64">
        <f t="shared" si="17"/>
        <v>302.5</v>
      </c>
      <c r="DN7" s="64">
        <f t="shared" si="17"/>
        <v>340</v>
      </c>
      <c r="DO7" s="64">
        <f t="shared" si="17"/>
        <v>255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232050</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14</v>
      </c>
      <c r="S8" s="69" t="s">
        <v>120</v>
      </c>
      <c r="T8" s="69" t="s">
        <v>121</v>
      </c>
      <c r="U8" s="70">
        <v>5248</v>
      </c>
      <c r="V8" s="70">
        <v>160</v>
      </c>
      <c r="W8" s="70">
        <v>220</v>
      </c>
      <c r="X8" s="69" t="s">
        <v>122</v>
      </c>
      <c r="Y8" s="71">
        <v>79.8</v>
      </c>
      <c r="Z8" s="71">
        <v>89.2</v>
      </c>
      <c r="AA8" s="71">
        <v>100.8</v>
      </c>
      <c r="AB8" s="71">
        <v>96.2</v>
      </c>
      <c r="AC8" s="71">
        <v>56.2</v>
      </c>
      <c r="AD8" s="71">
        <v>177.7</v>
      </c>
      <c r="AE8" s="71">
        <v>216.2</v>
      </c>
      <c r="AF8" s="71">
        <v>238.9</v>
      </c>
      <c r="AG8" s="71">
        <v>238.5</v>
      </c>
      <c r="AH8" s="71">
        <v>164.9</v>
      </c>
      <c r="AI8" s="68">
        <v>630.70000000000005</v>
      </c>
      <c r="AJ8" s="71">
        <v>29.9</v>
      </c>
      <c r="AK8" s="71">
        <v>28.3</v>
      </c>
      <c r="AL8" s="71">
        <v>40.700000000000003</v>
      </c>
      <c r="AM8" s="71">
        <v>31.9</v>
      </c>
      <c r="AN8" s="71">
        <v>0</v>
      </c>
      <c r="AO8" s="71">
        <v>3.4</v>
      </c>
      <c r="AP8" s="71">
        <v>2.2999999999999998</v>
      </c>
      <c r="AQ8" s="71">
        <v>3.5</v>
      </c>
      <c r="AR8" s="71">
        <v>1.8</v>
      </c>
      <c r="AS8" s="71">
        <v>9.9</v>
      </c>
      <c r="AT8" s="68">
        <v>8.6</v>
      </c>
      <c r="AU8" s="72">
        <v>79</v>
      </c>
      <c r="AV8" s="72">
        <v>67</v>
      </c>
      <c r="AW8" s="72">
        <v>96</v>
      </c>
      <c r="AX8" s="72">
        <v>71</v>
      </c>
      <c r="AY8" s="72">
        <v>0</v>
      </c>
      <c r="AZ8" s="72">
        <v>26</v>
      </c>
      <c r="BA8" s="72">
        <v>12</v>
      </c>
      <c r="BB8" s="72">
        <v>12</v>
      </c>
      <c r="BC8" s="72">
        <v>7</v>
      </c>
      <c r="BD8" s="72">
        <v>255</v>
      </c>
      <c r="BE8" s="72">
        <v>2345</v>
      </c>
      <c r="BF8" s="71">
        <v>-25.3</v>
      </c>
      <c r="BG8" s="71">
        <v>-12.1</v>
      </c>
      <c r="BH8" s="71">
        <v>0.8</v>
      </c>
      <c r="BI8" s="71">
        <v>-3.9</v>
      </c>
      <c r="BJ8" s="71">
        <v>-31.8</v>
      </c>
      <c r="BK8" s="71">
        <v>37.9</v>
      </c>
      <c r="BL8" s="71">
        <v>43</v>
      </c>
      <c r="BM8" s="71">
        <v>47</v>
      </c>
      <c r="BN8" s="71">
        <v>39.1</v>
      </c>
      <c r="BO8" s="71">
        <v>-15.9</v>
      </c>
      <c r="BP8" s="68">
        <v>-65.900000000000006</v>
      </c>
      <c r="BQ8" s="72">
        <v>-8343</v>
      </c>
      <c r="BR8" s="72">
        <v>-4733</v>
      </c>
      <c r="BS8" s="72">
        <v>-16707</v>
      </c>
      <c r="BT8" s="73">
        <v>-15717</v>
      </c>
      <c r="BU8" s="73">
        <v>-20899</v>
      </c>
      <c r="BV8" s="72">
        <v>26544</v>
      </c>
      <c r="BW8" s="72">
        <v>25867</v>
      </c>
      <c r="BX8" s="72">
        <v>29182</v>
      </c>
      <c r="BY8" s="72">
        <v>25664</v>
      </c>
      <c r="BZ8" s="72">
        <v>13473</v>
      </c>
      <c r="CA8" s="70">
        <v>3932</v>
      </c>
      <c r="CB8" s="71" t="s">
        <v>114</v>
      </c>
      <c r="CC8" s="71" t="s">
        <v>114</v>
      </c>
      <c r="CD8" s="71" t="s">
        <v>114</v>
      </c>
      <c r="CE8" s="71" t="s">
        <v>114</v>
      </c>
      <c r="CF8" s="71" t="s">
        <v>114</v>
      </c>
      <c r="CG8" s="71" t="s">
        <v>114</v>
      </c>
      <c r="CH8" s="71" t="s">
        <v>114</v>
      </c>
      <c r="CI8" s="71" t="s">
        <v>114</v>
      </c>
      <c r="CJ8" s="71" t="s">
        <v>114</v>
      </c>
      <c r="CK8" s="71" t="s">
        <v>114</v>
      </c>
      <c r="CL8" s="68" t="s">
        <v>114</v>
      </c>
      <c r="CM8" s="70">
        <v>639203</v>
      </c>
      <c r="CN8" s="70">
        <v>7574</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134.19999999999999</v>
      </c>
      <c r="DF8" s="71">
        <v>123.5</v>
      </c>
      <c r="DG8" s="71">
        <v>120.7</v>
      </c>
      <c r="DH8" s="71">
        <v>1646.4</v>
      </c>
      <c r="DI8" s="71">
        <v>69.3</v>
      </c>
      <c r="DJ8" s="68">
        <v>183.4</v>
      </c>
      <c r="DK8" s="71">
        <v>268.8</v>
      </c>
      <c r="DL8" s="71">
        <v>316.3</v>
      </c>
      <c r="DM8" s="71">
        <v>302.5</v>
      </c>
      <c r="DN8" s="71">
        <v>340</v>
      </c>
      <c r="DO8" s="71">
        <v>255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2022-01-24T09:10:36Z</cp:lastPrinted>
  <dcterms:created xsi:type="dcterms:W3CDTF">2021-12-17T06:03:42Z</dcterms:created>
  <dcterms:modified xsi:type="dcterms:W3CDTF">2022-02-01T01:02:22Z</dcterms:modified>
  <cp:category/>
</cp:coreProperties>
</file>