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nIiKsvh6ySzUajINtB88kalF1pfMi2OwgSIabmQRI4q5MwpfsYlUAyJtz6TQq+J4lWom+VOS6iI52ASdFcaC1w==" workbookSaltValue="3yyTKtkj6Ljs2F979UdnQ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L8" i="4"/>
  <c r="AD8" i="4"/>
  <c r="W8" i="4"/>
  <c r="P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<sst xmlns="http://schemas.openxmlformats.org/spreadsheetml/2006/main" count="297" uniqueCount="117">
  <si>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</si>
  <si>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</si>
  <si>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</si>
  <si>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</si>
  <si>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</si>
  <si>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</si>
  <si>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</si>
  <si>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</si>
  <si>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</si>
  <si>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</si>
  <si>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</si>
  <si>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</si>
  <si>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</si>
  <si>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</si>
  <si>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</si>
  <si>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</si>
  <si>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</si>
  <si>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</si>
  <si>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</si>
  <si>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</si>
  <si>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</si>
  <si>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</si>
  <si>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</si>
  <si>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</si>
  <si>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</si>
  <si>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</si>
  <si>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</si>
  <si>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</si>
  <si>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</si>
  <si>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</si>
  <si>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</si>
  <si>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</si>
  <si>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</si>
  <si>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</si>
  <si>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</si>
  <si>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</si>
  <si>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</si>
  <si>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</si>
  <si>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</si>
  <si>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</si>
  <si>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</si>
  <si>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</si>
  <si>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</si>
  <si>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</si>
  <si>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</si>
  <si>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</si>
  <si>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</si>
  <si>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</si>
  <si>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</si>
  <si>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</si>
  <si>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</si>
  <si>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</si>
  <si>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</si>
  <si>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</si>
  <si>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</si>
  <si>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</si>
  <si>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</si>
  <si>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</si>
  <si>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</si>
  <si>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</si>
  <si>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</si>
  <si>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</si>
  <si>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</si>
  <si>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</si>
  <si>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</si>
  <si>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</si>
  <si>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</si>
  <si>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</si>
  <si>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</si>
  <si>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</si>
  <si>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</si>
  <si>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</si>
  <si>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</si>
  <si>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</si>
  <si>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</si>
  <si>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</si>
  <si>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</si>
  <si>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</si>
  <si>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</si>
  <si>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</si>
  <si>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</si>
  <si>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</si>
  <si>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</si>
  <si>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</si>
  <si>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</si>
  <si>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</si>
  <si>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</si>
  <si>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</si>
  <si>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</si>
  <si>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</si>
  <si>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</si>
  <si>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</si>
  <si>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</si>
  <si>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</si>
  <si>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</si>
  <si>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</si>
  <si>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</si>
  <si>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</si>
  <si>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</si>
  <si>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</si>
  <si>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</si>
  <si>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</si>
  <si>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</si>
  <si>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</si>
  <si>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</si>
  <si>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</si>
  <si>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</si>
  <si>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</si>
  <si>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</si>
  <si>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</si>
  <si>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</si>
  <si>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</si>
  <si>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</si>
  <si>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</si>
  <si>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農村地区で人口減少傾向にあるため今後使用料単価設定、計画的な維持修繕、施設老朽化対策、広域化などにより経営改善を図る必要がある。
　なお、経営戦略については令和２年度に策定及び公表を行った。また、令和７年度に見直す予定。</t>
    <rPh sb="79" eb="81">
      <t>レイワ</t>
    </rPh>
    <rPh sb="82" eb="84">
      <t>ネンド</t>
    </rPh>
    <rPh sb="85" eb="87">
      <t>サクテイ</t>
    </rPh>
    <rPh sb="87" eb="88">
      <t>オヨ</t>
    </rPh>
    <rPh sb="89" eb="91">
      <t>コウヒョウ</t>
    </rPh>
    <rPh sb="92" eb="93">
      <t>オコナ</t>
    </rPh>
    <rPh sb="99" eb="101">
      <t>レイワ</t>
    </rPh>
    <rPh sb="102" eb="104">
      <t>ネンド</t>
    </rPh>
    <rPh sb="105" eb="107">
      <t>ミナオ</t>
    </rPh>
    <rPh sb="108" eb="110">
      <t>ヨテイ</t>
    </rPh>
    <phoneticPr fontId="4"/>
  </si>
  <si>
    <t>①　経常収支比率
　100%を超え黒字であるが、一般会計からの繰出金が多額にあることがその要因として考えられるため、更なる経費削減を図る必要がある。
②　累積欠損金比率
　0%であり今後も0%を維持するよう努める。
③　流動比率
　平均を上回っているものの、一般会計からの繰出金が多額にあるため、更なる経費削減を図る必要がある。
④　企業債残高対事業規模比率
　一般会計との協議により償還額全額を繰出金で賄うこととなっているため0%となった。
⑤　経費回収率
　昨年度に比べ、修繕費の増加に伴い、減少した。平均を上回っているものの、一般会計からの繰出金が多額にあるため、更なる経費削減を図る必要がある。
⑥　汚水処理原価
　昨年度に比べ、修繕費の増加に伴い、増加した。平均より良好であるものの、一般会計からの繰出金が多額にあるため、更なる経費削減を図る必要がある。
⑦　施設利用率
　平均より良好であり今後施設の増強予定はない。
⑧　水洗化率
　平均を上回っているが、現状は新規整備はなく、新規接続も少なく、横ばいで推移することが予想される。</t>
    <rPh sb="231" eb="234">
      <t>サクネンド</t>
    </rPh>
    <rPh sb="235" eb="236">
      <t>クラ</t>
    </rPh>
    <rPh sb="329" eb="331">
      <t>ゾウカ</t>
    </rPh>
    <phoneticPr fontId="4"/>
  </si>
  <si>
    <t>①　有形固定資産減価償却率
　既存施設の償却が進み増加した。平成の初頭から中頃に建設されたため、耐用年数が経過していない資産も多いことが平均を下回った要因と考えられる。
②　管渠老朽化率
　耐用年数を超えた管渠がないため0%となった。
③　管渠改善率
　更新が必要な施設があったため、実施した結果、増加した。</t>
    <rPh sb="15" eb="17">
      <t>キゾン</t>
    </rPh>
    <rPh sb="17" eb="19">
      <t>シセツ</t>
    </rPh>
    <rPh sb="20" eb="22">
      <t>ショウキャク</t>
    </rPh>
    <rPh sb="23" eb="24">
      <t>スス</t>
    </rPh>
    <rPh sb="25" eb="27">
      <t>ゾウカ</t>
    </rPh>
    <rPh sb="127" eb="129">
      <t>コウシン</t>
    </rPh>
    <rPh sb="130" eb="132">
      <t>ヒツヨウ</t>
    </rPh>
    <rPh sb="133" eb="135">
      <t>シセツ</t>
    </rPh>
    <rPh sb="142" eb="144">
      <t>ジッシ</t>
    </rPh>
    <rPh sb="146" eb="148">
      <t>ケッカ</t>
    </rPh>
    <rPh sb="149" eb="1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</si>
</sst>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0.87</c:v>
                </c:pt>
              </c:numCache>
            </c:numRef>
          </c:val>
          <c:extLst>
            <c:ext xmlns:c16="http://schemas.microsoft.com/office/drawing/2014/chart" uri="{C3380CC4-5D6E-409C-BE32-E72D297353CC}">
              <c16:uniqueId val="{00000000-28E4-4CA0-AF89-41593A7395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28E4-4CA0-AF89-41593A7395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60.83</c:v>
                </c:pt>
                <c:pt idx="4">
                  <c:v>59.98</c:v>
                </c:pt>
              </c:numCache>
            </c:numRef>
          </c:val>
          <c:extLst>
            <c:ext xmlns:c16="http://schemas.microsoft.com/office/drawing/2014/chart" uri="{C3380CC4-5D6E-409C-BE32-E72D297353CC}">
              <c16:uniqueId val="{00000000-4DA2-4FE5-BDE9-ADDCBF95FA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4DA2-4FE5-BDE9-ADDCBF95FA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97.05</c:v>
                </c:pt>
                <c:pt idx="4">
                  <c:v>96.98</c:v>
                </c:pt>
              </c:numCache>
            </c:numRef>
          </c:val>
          <c:extLst>
            <c:ext xmlns:c16="http://schemas.microsoft.com/office/drawing/2014/chart" uri="{C3380CC4-5D6E-409C-BE32-E72D297353CC}">
              <c16:uniqueId val="{00000000-13C1-4442-BF1B-FDCAA1AA5A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13C1-4442-BF1B-FDCAA1AA5A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110.36</c:v>
                </c:pt>
                <c:pt idx="4">
                  <c:v>111.47</c:v>
                </c:pt>
              </c:numCache>
            </c:numRef>
          </c:val>
          <c:extLst>
            <c:ext xmlns:c16="http://schemas.microsoft.com/office/drawing/2014/chart" uri="{C3380CC4-5D6E-409C-BE32-E72D297353CC}">
              <c16:uniqueId val="{00000000-743E-4EED-903F-AEC1958912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743E-4EED-903F-AEC1958912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4.93</c:v>
                </c:pt>
                <c:pt idx="4">
                  <c:v>9.77</c:v>
                </c:pt>
              </c:numCache>
            </c:numRef>
          </c:val>
          <c:extLst>
            <c:ext xmlns:c16="http://schemas.microsoft.com/office/drawing/2014/chart" uri="{C3380CC4-5D6E-409C-BE32-E72D297353CC}">
              <c16:uniqueId val="{00000000-A134-4482-9017-2B09A0EA97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A134-4482-9017-2B09A0EA97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5D-45FE-B921-DF3E0C4214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D5D-45FE-B921-DF3E0C4214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6C-4583-B76D-60ABE5D79C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306C-4583-B76D-60ABE5D79C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58.76</c:v>
                </c:pt>
                <c:pt idx="4">
                  <c:v>60.35</c:v>
                </c:pt>
              </c:numCache>
            </c:numRef>
          </c:val>
          <c:extLst>
            <c:ext xmlns:c16="http://schemas.microsoft.com/office/drawing/2014/chart" uri="{C3380CC4-5D6E-409C-BE32-E72D297353CC}">
              <c16:uniqueId val="{00000000-F224-4DD7-AF2A-8FEB230024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F224-4DD7-AF2A-8FEB230024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3E-45DC-91AE-366D0472FF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13E-45DC-91AE-366D0472FF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73.52</c:v>
                </c:pt>
                <c:pt idx="4">
                  <c:v>70.209999999999994</c:v>
                </c:pt>
              </c:numCache>
            </c:numRef>
          </c:val>
          <c:extLst>
            <c:ext xmlns:c16="http://schemas.microsoft.com/office/drawing/2014/chart" uri="{C3380CC4-5D6E-409C-BE32-E72D297353CC}">
              <c16:uniqueId val="{00000000-8198-4632-87F1-E2CA45788C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8198-4632-87F1-E2CA45788C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186.89</c:v>
                </c:pt>
                <c:pt idx="4">
                  <c:v>198.51</c:v>
                </c:pt>
              </c:numCache>
            </c:numRef>
          </c:val>
          <c:extLst>
            <c:ext xmlns:c16="http://schemas.microsoft.com/office/drawing/2014/chart" uri="{C3380CC4-5D6E-409C-BE32-E72D297353CC}">
              <c16:uniqueId val="{00000000-3CBE-4A7D-A755-47C76364ED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3CBE-4A7D-A755-47C76364ED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186783</v>
      </c>
      <c r="AM8" s="51"/>
      <c r="AN8" s="51"/>
      <c r="AO8" s="51"/>
      <c r="AP8" s="51"/>
      <c r="AQ8" s="51"/>
      <c r="AR8" s="51"/>
      <c r="AS8" s="51"/>
      <c r="AT8" s="46">
        <f>データ!T6</f>
        <v>161.13999999999999</v>
      </c>
      <c r="AU8" s="46"/>
      <c r="AV8" s="46"/>
      <c r="AW8" s="46"/>
      <c r="AX8" s="46"/>
      <c r="AY8" s="46"/>
      <c r="AZ8" s="46"/>
      <c r="BA8" s="46"/>
      <c r="BB8" s="46">
        <f>データ!U6</f>
        <v>1159.1300000000001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83.01</v>
      </c>
      <c r="J10" s="46"/>
      <c r="K10" s="46"/>
      <c r="L10" s="46"/>
      <c r="M10" s="46"/>
      <c r="N10" s="46"/>
      <c r="O10" s="46"/>
      <c r="P10" s="46">
        <f>データ!P6</f>
        <v>1.51</v>
      </c>
      <c r="Q10" s="46"/>
      <c r="R10" s="46"/>
      <c r="S10" s="46"/>
      <c r="T10" s="46"/>
      <c r="U10" s="46"/>
      <c r="V10" s="46"/>
      <c r="W10" s="46">
        <f>データ!Q6</f>
        <v>77.650000000000006</v>
      </c>
      <c r="X10" s="46"/>
      <c r="Y10" s="46"/>
      <c r="Z10" s="46"/>
      <c r="AA10" s="46"/>
      <c r="AB10" s="46"/>
      <c r="AC10" s="46"/>
      <c r="AD10" s="51">
        <f>データ!R6</f>
        <v>3596</v>
      </c>
      <c r="AE10" s="51"/>
      <c r="AF10" s="51"/>
      <c r="AG10" s="51"/>
      <c r="AH10" s="51"/>
      <c r="AI10" s="51"/>
      <c r="AJ10" s="51"/>
      <c r="AK10" s="2"/>
      <c r="AL10" s="51">
        <f>データ!V6</f>
        <v>2818</v>
      </c>
      <c r="AM10" s="51"/>
      <c r="AN10" s="51"/>
      <c r="AO10" s="51"/>
      <c r="AP10" s="51"/>
      <c r="AQ10" s="51"/>
      <c r="AR10" s="51"/>
      <c r="AS10" s="51"/>
      <c r="AT10" s="46">
        <f>データ!W6</f>
        <v>1.62</v>
      </c>
      <c r="AU10" s="46"/>
      <c r="AV10" s="46"/>
      <c r="AW10" s="46"/>
      <c r="AX10" s="46"/>
      <c r="AY10" s="46"/>
      <c r="AZ10" s="46"/>
      <c r="BA10" s="46"/>
      <c r="BB10" s="46">
        <f>データ!X6</f>
        <v>1739.51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NBsKiXlYWyhb5ofR+V48Zu7gHAh2Y+k/lodalg0iEdbM2DUkaSfKtG7/E2gt0bu4vgx+Vqz1EI1KMogoYeW8g==" saltValue="u4t5DpPaLoCnhq5oB1Rd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5</v>
      </c>
      <c r="G6" s="33">
        <f t="shared" si="3"/>
        <v>0</v>
      </c>
      <c r="H6" s="33" t="str">
        <f t="shared" si="3"/>
        <v>愛知県　豊川市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83.01</v>
      </c>
      <c r="P6" s="34">
        <f t="shared" si="3"/>
        <v>1.51</v>
      </c>
      <c r="Q6" s="34">
        <f t="shared" si="3"/>
        <v>77.650000000000006</v>
      </c>
      <c r="R6" s="34">
        <f t="shared" si="3"/>
        <v>3596</v>
      </c>
      <c r="S6" s="34">
        <f t="shared" si="3"/>
        <v>186783</v>
      </c>
      <c r="T6" s="34">
        <f t="shared" si="3"/>
        <v>161.13999999999999</v>
      </c>
      <c r="U6" s="34">
        <f t="shared" si="3"/>
        <v>1159.1300000000001</v>
      </c>
      <c r="V6" s="34">
        <f t="shared" si="3"/>
        <v>2818</v>
      </c>
      <c r="W6" s="34">
        <f t="shared" si="3"/>
        <v>1.62</v>
      </c>
      <c r="X6" s="34">
        <f t="shared" si="3"/>
        <v>1739.51</v>
      </c>
      <c r="Y6" s="35" t="str">
        <f>IF(Y7="",NA(),Y7)</f>
        <v>-</v>
      </c>
      <c r="Z6" s="35" t="str">
        <f t="shared" ref="Z6:AH6" si="4">IF(Z7="",NA(),Z7)</f>
        <v>-</v>
      </c>
      <c r="AA6" s="35" t="str">
        <f t="shared" si="4"/>
        <v>-</v>
      </c>
      <c r="AB6" s="35">
        <f t="shared" si="4"/>
        <v>110.36</v>
      </c>
      <c r="AC6" s="35">
        <f t="shared" si="4"/>
        <v>111.47</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58.76</v>
      </c>
      <c r="AY6" s="35">
        <f t="shared" si="6"/>
        <v>60.35</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73.52</v>
      </c>
      <c r="BU6" s="35">
        <f t="shared" si="8"/>
        <v>70.209999999999994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186.89</v>
      </c>
      <c r="CF6" s="35">
        <f t="shared" si="9"/>
        <v>198.51</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60.83</v>
      </c>
      <c r="CQ6" s="35">
        <f t="shared" si="10"/>
        <v>59.98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97.05</v>
      </c>
      <c r="DB6" s="35">
        <f t="shared" si="11"/>
        <v>96.98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4.93</v>
      </c>
      <c r="DM6" s="35">
        <f t="shared" si="12"/>
        <v>9.77</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5">
        <f t="shared" si="14"/>
        <v>0.87</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232076</v>
      </c>
      <c r="D7" s="37">
        <v>46</v>
      </c>
      <c r="E7" s="37">
        <v>17</v>
      </c>
      <c r="F7" s="37">
        <v>5</v>
      </c>
      <c r="G7" s="37">
        <v>0</v>
      </c>
      <c r="H7" s="37" t="s">
        <v>96</v>
      </c>
      <c r="I7" s="37" t="s">
        <v>97</v>
      </c>
      <c r="J7" s="37" t="s">
        <v>98</v>
      </c>
      <c r="K7" s="37" t="s">
        <v>99</v>
      </c>
      <c r="L7" s="37" t="s">
        <v>100</v>
      </c>
      <c r="M7" s="37" t="s">
        <v>101</v>
      </c>
      <c r="N7" s="38" t="s">
        <v>102</v>
      </c>
      <c r="O7" s="38">
        <v>83.01</v>
      </c>
      <c r="P7" s="38">
        <v>1.51</v>
      </c>
      <c r="Q7" s="38">
        <v>77.650000000000006</v>
      </c>
      <c r="R7" s="38">
        <v>3596</v>
      </c>
      <c r="S7" s="38">
        <v>186783</v>
      </c>
      <c r="T7" s="38">
        <v>161.13999999999999</v>
      </c>
      <c r="U7" s="38">
        <v>1159.1300000000001</v>
      </c>
      <c r="V7" s="38">
        <v>2818</v>
      </c>
      <c r="W7" s="38">
        <v>1.62</v>
      </c>
      <c r="X7" s="38">
        <v>1739.51</v>
      </c>
      <c r="Y7" s="38" t="s">
        <v>102</v>
      </c>
      <c r="Z7" s="38" t="s">
        <v>102</v>
      </c>
      <c r="AA7" s="38" t="s">
        <v>102</v>
      </c>
      <c r="AB7" s="38">
        <v>110.36</v>
      </c>
      <c r="AC7" s="38">
        <v>111.47</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58.76</v>
      </c>
      <c r="AY7" s="38">
        <v>60.35</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73.52</v>
      </c>
      <c r="BU7" s="38">
        <v>70.209999999999994</v>
      </c>
      <c r="BV7" s="38" t="s">
        <v>102</v>
      </c>
      <c r="BW7" s="38" t="s">
        <v>102</v>
      </c>
      <c r="BX7" s="38" t="s">
        <v>102</v>
      </c>
      <c r="BY7" s="38">
        <v>57.31</v>
      </c>
      <c r="BZ7" s="38">
        <v>57.08</v>
      </c>
      <c r="CA7" s="38">
        <v>60.94</v>
      </c>
      <c r="CB7" s="38" t="s">
        <v>102</v>
      </c>
      <c r="CC7" s="38" t="s">
        <v>102</v>
      </c>
      <c r="CD7" s="38" t="s">
        <v>102</v>
      </c>
      <c r="CE7" s="38">
        <v>186.89</v>
      </c>
      <c r="CF7" s="38">
        <v>198.51</v>
      </c>
      <c r="CG7" s="38" t="s">
        <v>102</v>
      </c>
      <c r="CH7" s="38" t="s">
        <v>102</v>
      </c>
      <c r="CI7" s="38" t="s">
        <v>102</v>
      </c>
      <c r="CJ7" s="38">
        <v>273.52</v>
      </c>
      <c r="CK7" s="38">
        <v>274.99</v>
      </c>
      <c r="CL7" s="38">
        <v>253.04</v>
      </c>
      <c r="CM7" s="38" t="s">
        <v>102</v>
      </c>
      <c r="CN7" s="38" t="s">
        <v>102</v>
      </c>
      <c r="CO7" s="38" t="s">
        <v>102</v>
      </c>
      <c r="CP7" s="38">
        <v>60.83</v>
      </c>
      <c r="CQ7" s="38">
        <v>59.98</v>
      </c>
      <c r="CR7" s="38" t="s">
        <v>102</v>
      </c>
      <c r="CS7" s="38" t="s">
        <v>102</v>
      </c>
      <c r="CT7" s="38" t="s">
        <v>102</v>
      </c>
      <c r="CU7" s="38">
        <v>50.14</v>
      </c>
      <c r="CV7" s="38">
        <v>54.83</v>
      </c>
      <c r="CW7" s="38">
        <v>54.84</v>
      </c>
      <c r="CX7" s="38" t="s">
        <v>102</v>
      </c>
      <c r="CY7" s="38" t="s">
        <v>102</v>
      </c>
      <c r="CZ7" s="38" t="s">
        <v>102</v>
      </c>
      <c r="DA7" s="38">
        <v>97.05</v>
      </c>
      <c r="DB7" s="38">
        <v>96.98</v>
      </c>
      <c r="DC7" s="38" t="s">
        <v>102</v>
      </c>
      <c r="DD7" s="38" t="s">
        <v>102</v>
      </c>
      <c r="DE7" s="38" t="s">
        <v>102</v>
      </c>
      <c r="DF7" s="38">
        <v>84.98</v>
      </c>
      <c r="DG7" s="38">
        <v>84.7</v>
      </c>
      <c r="DH7" s="38">
        <v>86.6</v>
      </c>
      <c r="DI7" s="38" t="s">
        <v>102</v>
      </c>
      <c r="DJ7" s="38" t="s">
        <v>102</v>
      </c>
      <c r="DK7" s="38" t="s">
        <v>102</v>
      </c>
      <c r="DL7" s="38">
        <v>4.93</v>
      </c>
      <c r="DM7" s="38">
        <v>9.77</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0.87</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2022-01-12T06:23:05Z</cp:lastPrinted>
  <dcterms:created xsi:type="dcterms:W3CDTF">2021-12-03T07:32:43Z</dcterms:created>
  <dcterms:modified xsi:type="dcterms:W3CDTF">2022-01-27T08:34:43Z</dcterms:modified>
  <cp:category/>
</cp:coreProperties>
</file>