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3\14★③完成版データ（事業ごと）\01上水道\"/>
    </mc:Choice>
  </mc:AlternateContent>
  <xr:revisionPtr revIDLastSave="0" documentId="13_ncr:1_{251BD1E0-6726-4669-9A33-563C0478881A}" xr6:coauthVersionLast="36" xr6:coauthVersionMax="36" xr10:uidLastSave="{00000000-0000-0000-0000-000000000000}"/>
  <workbookProtection workbookAlgorithmName="SHA-512" workbookHashValue="gIn92IImOuVwXWKeOhe736CcCRQRO5o0UVLbjwrq7G/vAcZp1dEC5ppQttENFWgMjrVdpYSZUxhXjN8MZCTOyg==" workbookSaltValue="b/7tSmdAta6Ar6hF2/F+eg==" workbookSpinCount="100000" lockStructure="1"/>
  <bookViews>
    <workbookView xWindow="0" yWindow="0" windowWidth="24000" windowHeight="9510" xr2:uid="{00000000-000D-0000-FFFF-FFFF00000000}"/>
  </bookViews>
  <sheets>
    <sheet name="法適用_水道事業" sheetId="4" r:id="rId1"/>
    <sheet name="データ" sheetId="5" state="hidden" r:id="rId2"/>
  </sheets>
  <calcPr calcId="191029"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O6" i="5"/>
  <c r="I10" i="4" s="1"/>
  <c r="N6" i="5"/>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G85" i="4"/>
  <c r="F85" i="4"/>
  <c r="BB10" i="4"/>
  <c r="AT10" i="4"/>
  <c r="AL10" i="4"/>
  <c r="P10" i="4"/>
  <c r="B10" i="4"/>
  <c r="B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<sst xmlns="http://schemas.openxmlformats.org/spreadsheetml/2006/main" count="228" uniqueCount="113">
  <si>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</si>
  <si>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</si>
  <si>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</si>
  <si>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</si>
  <si>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</si>
  <si>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</si>
  <si>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</si>
  <si>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</si>
  <si>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</si>
  <si>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</si>
  <si>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</si>
  <si>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</si>
  <si>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</si>
  <si>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</si>
  <si>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</si>
  <si>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</si>
  <si>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</si>
  <si>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</si>
  <si>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</si>
  <si>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</si>
  <si>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</si>
  <si>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</si>
  <si>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</si>
  <si>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</si>
  <si>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</si>
  <si>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</si>
  <si>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</si>
  <si>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</si>
  <si>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</si>
  <si>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</si>
  <si>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</si>
  <si>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</si>
  <si>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</si>
  <si>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</si>
  <si>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</si>
  <si>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</si>
  <si>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</si>
  <si>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</si>
  <si>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</si>
  <si>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</si>
  <si>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</si>
  <si>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</si>
  <si>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</si>
  <si>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</si>
  <si>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</si>
  <si>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</si>
  <si>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</si>
  <si>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</si>
  <si>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</si>
  <si>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</si>
  <si>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</si>
  <si>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</si>
  <si>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</si>
  <si>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</si>
  <si>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</si>
  <si>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</si>
  <si>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</si>
  <si>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</si>
  <si>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</si>
  <si>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</si>
  <si>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</si>
  <si>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</si>
  <si>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</si>
  <si>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</si>
  <si>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</si>
  <si>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</si>
  <si>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</si>
  <si>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</si>
  <si>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</si>
  <si>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</si>
  <si>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</si>
  <si>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</si>
  <si>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</si>
  <si>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</si>
  <si>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</si>
  <si>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</si>
  <si>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</si>
  <si>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</si>
  <si>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</si>
  <si>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</si>
  <si>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</si>
  <si>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</si>
  <si>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</si>
  <si>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</si>
  <si>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</si>
  <si>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</si>
  <si>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</si>
  <si>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</si>
  <si>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</si>
  <si>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</si>
  <si>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</si>
  <si>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</si>
  <si>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安城市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</si>
  <si>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</si>
  <si>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</si>
  <si>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</si>
  <si>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</si>
  <si>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</si>
  <si>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</si>
  <si>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</si>
  <si>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</si>
  <si>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</si>
  <si>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</si>
  <si>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</si>
  <si>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</si>
  <si>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</si>
  <si>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</si>
  <si>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</si>
  <si>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</si>
  <si>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</si>
  <si>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定期的に設備の更新を行っており、①有形固定資産減価償却率は類似団体や全国平均値よりも低く抑えられています。
　②管路経年化率は平均値を下回ってはいるものの上昇傾向であり、今後も管路の計画的な更新に取り組む必要があります。
　③管路更新率は前年度から増加し1%を超えており、類似団体や全国平均値よりも高い更新率となっています。
　管路の更新にあたっては、実質的な使用可能年数に基づいて更新時期を定め、老朽化した管路の計画的な更新を図っていきます。</t>
    <rPh sb="1" eb="4">
      <t>テイキテキ</t>
    </rPh>
    <rPh sb="5" eb="7">
      <t>セツビ</t>
    </rPh>
    <rPh sb="8" eb="10">
      <t>コウシン</t>
    </rPh>
    <rPh sb="11" eb="12">
      <t>オコナ</t>
    </rPh>
    <rPh sb="18" eb="20">
      <t>ユウケイ</t>
    </rPh>
    <rPh sb="20" eb="22">
      <t>コテイ</t>
    </rPh>
    <rPh sb="22" eb="24">
      <t>シサン</t>
    </rPh>
    <rPh sb="24" eb="26">
      <t>ゲンカ</t>
    </rPh>
    <rPh sb="26" eb="28">
      <t>ショウキャク</t>
    </rPh>
    <rPh sb="28" eb="29">
      <t>リツ</t>
    </rPh>
    <rPh sb="30" eb="32">
      <t>ルイジ</t>
    </rPh>
    <rPh sb="32" eb="34">
      <t>ダンタイ</t>
    </rPh>
    <rPh sb="35" eb="37">
      <t>ゼンコク</t>
    </rPh>
    <rPh sb="37" eb="40">
      <t>ヘイキンチ</t>
    </rPh>
    <rPh sb="43" eb="44">
      <t>ヒク</t>
    </rPh>
    <rPh sb="45" eb="46">
      <t>オサ</t>
    </rPh>
    <rPh sb="57" eb="59">
      <t>カンロ</t>
    </rPh>
    <rPh sb="59" eb="62">
      <t>ケイネンカ</t>
    </rPh>
    <rPh sb="62" eb="63">
      <t>リツ</t>
    </rPh>
    <rPh sb="64" eb="67">
      <t>ヘイキンチ</t>
    </rPh>
    <rPh sb="68" eb="70">
      <t>シタマワ</t>
    </rPh>
    <rPh sb="78" eb="80">
      <t>ジョウショウ</t>
    </rPh>
    <rPh sb="80" eb="82">
      <t>ケイコウ</t>
    </rPh>
    <rPh sb="86" eb="88">
      <t>コンゴ</t>
    </rPh>
    <rPh sb="89" eb="91">
      <t>カンロ</t>
    </rPh>
    <rPh sb="92" eb="95">
      <t>ケイカクテキ</t>
    </rPh>
    <rPh sb="96" eb="98">
      <t>コウシン</t>
    </rPh>
    <rPh sb="99" eb="100">
      <t>ト</t>
    </rPh>
    <rPh sb="101" eb="102">
      <t>ク</t>
    </rPh>
    <rPh sb="103" eb="105">
      <t>ヒツヨウ</t>
    </rPh>
    <rPh sb="114" eb="116">
      <t>カンロ</t>
    </rPh>
    <rPh sb="116" eb="118">
      <t>コウシン</t>
    </rPh>
    <rPh sb="118" eb="119">
      <t>リツ</t>
    </rPh>
    <rPh sb="120" eb="123">
      <t>ゼンネンド</t>
    </rPh>
    <rPh sb="125" eb="127">
      <t>ゾウカ</t>
    </rPh>
    <rPh sb="131" eb="132">
      <t>コ</t>
    </rPh>
    <rPh sb="137" eb="139">
      <t>ルイジ</t>
    </rPh>
    <rPh sb="139" eb="141">
      <t>ダンタイ</t>
    </rPh>
    <rPh sb="142" eb="144">
      <t>ゼンコク</t>
    </rPh>
    <rPh sb="144" eb="147">
      <t>ヘイキンチ</t>
    </rPh>
    <rPh sb="150" eb="151">
      <t>タカ</t>
    </rPh>
    <rPh sb="152" eb="154">
      <t>コウシン</t>
    </rPh>
    <rPh sb="154" eb="155">
      <t>リツ</t>
    </rPh>
    <rPh sb="165" eb="167">
      <t>カンロ</t>
    </rPh>
    <rPh sb="168" eb="170">
      <t>コウシン</t>
    </rPh>
    <rPh sb="177" eb="180">
      <t>ジッシツテキ</t>
    </rPh>
    <rPh sb="181" eb="183">
      <t>シヨウ</t>
    </rPh>
    <rPh sb="183" eb="185">
      <t>カノウ</t>
    </rPh>
    <rPh sb="185" eb="187">
      <t>ネンスウ</t>
    </rPh>
    <rPh sb="188" eb="189">
      <t>モト</t>
    </rPh>
    <rPh sb="192" eb="194">
      <t>コウシン</t>
    </rPh>
    <rPh sb="194" eb="196">
      <t>ジキ</t>
    </rPh>
    <rPh sb="197" eb="198">
      <t>サダ</t>
    </rPh>
    <rPh sb="200" eb="203">
      <t>ロウキュウカ</t>
    </rPh>
    <rPh sb="205" eb="207">
      <t>カンロ</t>
    </rPh>
    <rPh sb="208" eb="211">
      <t>ケイカクテキ</t>
    </rPh>
    <rPh sb="212" eb="214">
      <t>コウシン</t>
    </rPh>
    <rPh sb="215" eb="216">
      <t>ハカ</t>
    </rPh>
    <phoneticPr fontId="4"/>
  </si>
  <si>
    <t>　新型コロナウイルス感染症拡大に伴う市の施策として行った水道料金基本料金免除により給水収益は減少しましたが、補助金が充てられたため経常収益は前年度より微増しました。しかし経常費用も微増したため、①経常収支比率は0.31ポイント減少しましたが、類似団体や全国平均値と比べ良好な数値となっており、安定した経営が行われています。
　現金預金等の増加により流動資産は増加したものの、未払金等の増加により流動負債も増加したため③流動比率は48.51ポイント減少しましたが、類似団体や全国平均値を上回っています。
　近年新たに企業債を借り入れておらず、④企業債残高対給水収益比率は類似団体や全国平均値と比べて低いものとなっています。
　4か月分の水道料金基本料金免除により⑤料金回収率は12.87ポイント減少し100%を下回りました。
　⑥給水原価は経常費用の増加により微増しましたが、類似団体や全国平均値よりも低くなっています。
　⑦施設利用率や⑧有収率は類似団体や全国平均値を上回っており、効率的な施設運営が行われ、収益に反映されたものと考えられます。</t>
    <rPh sb="1" eb="3">
      <t>シンガタ</t>
    </rPh>
    <rPh sb="10" eb="13">
      <t>カンセンショウ</t>
    </rPh>
    <rPh sb="13" eb="15">
      <t>カクダイ</t>
    </rPh>
    <rPh sb="16" eb="17">
      <t>トモナ</t>
    </rPh>
    <rPh sb="18" eb="19">
      <t>シ</t>
    </rPh>
    <rPh sb="20" eb="22">
      <t>シサク</t>
    </rPh>
    <rPh sb="25" eb="26">
      <t>オコナ</t>
    </rPh>
    <rPh sb="28" eb="30">
      <t>スイドウ</t>
    </rPh>
    <rPh sb="30" eb="32">
      <t>リョウキン</t>
    </rPh>
    <rPh sb="32" eb="34">
      <t>キホン</t>
    </rPh>
    <rPh sb="34" eb="36">
      <t>リョウキン</t>
    </rPh>
    <rPh sb="36" eb="38">
      <t>メンジョ</t>
    </rPh>
    <rPh sb="41" eb="43">
      <t>キュウスイ</t>
    </rPh>
    <rPh sb="43" eb="45">
      <t>シュウエキ</t>
    </rPh>
    <rPh sb="46" eb="48">
      <t>ゲンショウ</t>
    </rPh>
    <rPh sb="54" eb="57">
      <t>ホジョキン</t>
    </rPh>
    <rPh sb="58" eb="59">
      <t>ア</t>
    </rPh>
    <rPh sb="65" eb="67">
      <t>ケイジョウ</t>
    </rPh>
    <rPh sb="67" eb="69">
      <t>シュウエキ</t>
    </rPh>
    <rPh sb="70" eb="73">
      <t>ゼンネンド</t>
    </rPh>
    <rPh sb="75" eb="77">
      <t>ビゾウ</t>
    </rPh>
    <rPh sb="85" eb="87">
      <t>ケイジョウ</t>
    </rPh>
    <rPh sb="87" eb="89">
      <t>ヒヨウ</t>
    </rPh>
    <rPh sb="90" eb="92">
      <t>ビゾウ</t>
    </rPh>
    <rPh sb="98" eb="100">
      <t>ケイジョウ</t>
    </rPh>
    <rPh sb="100" eb="102">
      <t>シュウシ</t>
    </rPh>
    <rPh sb="102" eb="104">
      <t>ヒリツ</t>
    </rPh>
    <rPh sb="113" eb="115">
      <t>ゲンショウ</t>
    </rPh>
    <rPh sb="121" eb="123">
      <t>ルイジ</t>
    </rPh>
    <rPh sb="123" eb="125">
      <t>ダンタイ</t>
    </rPh>
    <rPh sb="126" eb="128">
      <t>ゼンコク</t>
    </rPh>
    <rPh sb="128" eb="131">
      <t>ヘイキンチ</t>
    </rPh>
    <rPh sb="132" eb="133">
      <t>クラ</t>
    </rPh>
    <rPh sb="134" eb="136">
      <t>リョウコウ</t>
    </rPh>
    <rPh sb="137" eb="139">
      <t>スウチ</t>
    </rPh>
    <rPh sb="146" eb="148">
      <t>アンテイ</t>
    </rPh>
    <rPh sb="150" eb="152">
      <t>ケイエイ</t>
    </rPh>
    <rPh sb="153" eb="154">
      <t>オコナ</t>
    </rPh>
    <rPh sb="163" eb="165">
      <t>ゲンキン</t>
    </rPh>
    <rPh sb="165" eb="167">
      <t>ヨキン</t>
    </rPh>
    <rPh sb="167" eb="168">
      <t>ナド</t>
    </rPh>
    <rPh sb="169" eb="171">
      <t>ゾウカ</t>
    </rPh>
    <rPh sb="174" eb="176">
      <t>リュウドウ</t>
    </rPh>
    <rPh sb="176" eb="178">
      <t>シサン</t>
    </rPh>
    <rPh sb="179" eb="181">
      <t>ゾウカ</t>
    </rPh>
    <rPh sb="187" eb="190">
      <t>ミバライキン</t>
    </rPh>
    <rPh sb="190" eb="191">
      <t>ナド</t>
    </rPh>
    <rPh sb="192" eb="194">
      <t>ゾウカ</t>
    </rPh>
    <rPh sb="197" eb="199">
      <t>リュウドウ</t>
    </rPh>
    <rPh sb="199" eb="201">
      <t>フサイ</t>
    </rPh>
    <rPh sb="202" eb="204">
      <t>ゾウカ</t>
    </rPh>
    <rPh sb="209" eb="211">
      <t>リュウドウ</t>
    </rPh>
    <rPh sb="211" eb="213">
      <t>ヒリツ</t>
    </rPh>
    <rPh sb="223" eb="225">
      <t>ゲンショウ</t>
    </rPh>
    <rPh sb="231" eb="233">
      <t>ルイジ</t>
    </rPh>
    <rPh sb="233" eb="235">
      <t>ダンタイ</t>
    </rPh>
    <rPh sb="236" eb="238">
      <t>ゼンコク</t>
    </rPh>
    <rPh sb="238" eb="241">
      <t>ヘイキンチ</t>
    </rPh>
    <rPh sb="242" eb="244">
      <t>ウワマワ</t>
    </rPh>
    <rPh sb="284" eb="286">
      <t>ルイジ</t>
    </rPh>
    <rPh sb="286" eb="288">
      <t>ダンタイ</t>
    </rPh>
    <rPh sb="289" eb="291">
      <t>ゼンコク</t>
    </rPh>
    <rPh sb="291" eb="294">
      <t>ヘイキンチ</t>
    </rPh>
    <rPh sb="295" eb="296">
      <t>クラ</t>
    </rPh>
    <rPh sb="298" eb="299">
      <t>ヒク</t>
    </rPh>
    <rPh sb="314" eb="315">
      <t>ゲツ</t>
    </rPh>
    <rPh sb="315" eb="316">
      <t>ブン</t>
    </rPh>
    <rPh sb="317" eb="319">
      <t>スイドウ</t>
    </rPh>
    <rPh sb="319" eb="321">
      <t>リョウキン</t>
    </rPh>
    <rPh sb="321" eb="323">
      <t>キホン</t>
    </rPh>
    <rPh sb="323" eb="325">
      <t>リョウキン</t>
    </rPh>
    <rPh sb="325" eb="327">
      <t>メンジョ</t>
    </rPh>
    <rPh sb="331" eb="333">
      <t>リョウキン</t>
    </rPh>
    <rPh sb="333" eb="335">
      <t>カイシュウ</t>
    </rPh>
    <rPh sb="335" eb="336">
      <t>リツ</t>
    </rPh>
    <rPh sb="346" eb="348">
      <t>ゲンショウ</t>
    </rPh>
    <rPh sb="354" eb="356">
      <t>シタマワ</t>
    </rPh>
    <rPh sb="364" eb="366">
      <t>キュウスイ</t>
    </rPh>
    <rPh sb="366" eb="368">
      <t>ゲンカ</t>
    </rPh>
    <rPh sb="369" eb="371">
      <t>ケイジョウ</t>
    </rPh>
    <rPh sb="371" eb="373">
      <t>ヒヨウ</t>
    </rPh>
    <rPh sb="374" eb="376">
      <t>ゾウカ</t>
    </rPh>
    <rPh sb="379" eb="381">
      <t>ビゾウ</t>
    </rPh>
    <rPh sb="387" eb="389">
      <t>ルイジ</t>
    </rPh>
    <rPh sb="389" eb="391">
      <t>ダンタイ</t>
    </rPh>
    <rPh sb="392" eb="394">
      <t>ゼンコク</t>
    </rPh>
    <rPh sb="394" eb="397">
      <t>ヘイキンチ</t>
    </rPh>
    <rPh sb="400" eb="401">
      <t>ヒク</t>
    </rPh>
    <rPh sb="412" eb="414">
      <t>シセツ</t>
    </rPh>
    <rPh sb="414" eb="416">
      <t>リヨウ</t>
    </rPh>
    <rPh sb="416" eb="417">
      <t>リツ</t>
    </rPh>
    <rPh sb="419" eb="422">
      <t>ユウシュウリツ</t>
    </rPh>
    <rPh sb="423" eb="425">
      <t>ルイジ</t>
    </rPh>
    <rPh sb="425" eb="427">
      <t>ダンタイ</t>
    </rPh>
    <rPh sb="428" eb="430">
      <t>ゼンコク</t>
    </rPh>
    <rPh sb="430" eb="433">
      <t>ヘイキンチ</t>
    </rPh>
    <rPh sb="434" eb="436">
      <t>ウワマワ</t>
    </rPh>
    <rPh sb="441" eb="444">
      <t>コウリツテキ</t>
    </rPh>
    <rPh sb="445" eb="447">
      <t>シセツ</t>
    </rPh>
    <rPh sb="447" eb="449">
      <t>ウンエイ</t>
    </rPh>
    <rPh sb="450" eb="451">
      <t>オコナ</t>
    </rPh>
    <rPh sb="454" eb="456">
      <t>シュウエキ</t>
    </rPh>
    <rPh sb="457" eb="459">
      <t>ハンエイ</t>
    </rPh>
    <rPh sb="465" eb="466">
      <t>カンガ</t>
    </rPh>
    <phoneticPr fontId="4"/>
  </si>
  <si>
    <t>　令和2年度は水道料金基本料金免除の実施等、新型コロナウイルス感染症拡大に伴う影響がありましたが、財務バランスは健全な状態が維持されています。
　今後、収入面は大きな給水収益増加が見込めない一方、費用面は減価償却等が増加する見通しです。また、管路経年化率は毎年上昇し続けており、引き続き施設・管路更新に多額の費用が見込まれるため、次年度以降も投資額が高水準で推移する見通しです。
　新水道ビジョンで定めた施策目標の達成と適切な事業運営を継続していくため、効率的な運営に努めるとともに、民間委託拡大の検討や、施設管路の更新整備を計画的に実施していきます。なお、新水道ビジョン及び経営戦略は令和4年度に中間見直し予定です。</t>
    <rPh sb="1" eb="3">
      <t>レイワ</t>
    </rPh>
    <rPh sb="4" eb="5">
      <t>ネン</t>
    </rPh>
    <rPh sb="5" eb="6">
      <t>ド</t>
    </rPh>
    <rPh sb="7" eb="9">
      <t>スイドウ</t>
    </rPh>
    <rPh sb="9" eb="11">
      <t>リョウキン</t>
    </rPh>
    <rPh sb="11" eb="13">
      <t>キホン</t>
    </rPh>
    <rPh sb="13" eb="15">
      <t>リョウキン</t>
    </rPh>
    <rPh sb="15" eb="17">
      <t>メンジョ</t>
    </rPh>
    <rPh sb="18" eb="20">
      <t>ジッシ</t>
    </rPh>
    <rPh sb="20" eb="21">
      <t>ナド</t>
    </rPh>
    <rPh sb="22" eb="24">
      <t>シンガタ</t>
    </rPh>
    <rPh sb="31" eb="34">
      <t>カンセンショウ</t>
    </rPh>
    <rPh sb="34" eb="36">
      <t>カクダイ</t>
    </rPh>
    <rPh sb="37" eb="38">
      <t>トモナ</t>
    </rPh>
    <rPh sb="39" eb="41">
      <t>エイキョウ</t>
    </rPh>
    <rPh sb="49" eb="51">
      <t>ザイム</t>
    </rPh>
    <rPh sb="56" eb="58">
      <t>ケンゼン</t>
    </rPh>
    <rPh sb="59" eb="61">
      <t>ジョウタイ</t>
    </rPh>
    <rPh sb="62" eb="64">
      <t>イジ</t>
    </rPh>
    <rPh sb="73" eb="75">
      <t>コンゴ</t>
    </rPh>
    <rPh sb="76" eb="79">
      <t>シュウニュウメン</t>
    </rPh>
    <rPh sb="80" eb="81">
      <t>オオ</t>
    </rPh>
    <rPh sb="83" eb="85">
      <t>キュウスイ</t>
    </rPh>
    <rPh sb="85" eb="87">
      <t>シュウエキ</t>
    </rPh>
    <rPh sb="87" eb="89">
      <t>ゾウカ</t>
    </rPh>
    <rPh sb="90" eb="92">
      <t>ミコ</t>
    </rPh>
    <rPh sb="95" eb="97">
      <t>イッポウ</t>
    </rPh>
    <rPh sb="98" eb="101">
      <t>ヒヨウメン</t>
    </rPh>
    <rPh sb="102" eb="104">
      <t>ゲンカ</t>
    </rPh>
    <rPh sb="104" eb="106">
      <t>ショウキャク</t>
    </rPh>
    <rPh sb="106" eb="107">
      <t>トウ</t>
    </rPh>
    <rPh sb="108" eb="110">
      <t>ゾウカ</t>
    </rPh>
    <rPh sb="112" eb="114">
      <t>ミトオ</t>
    </rPh>
    <rPh sb="121" eb="123">
      <t>カンロ</t>
    </rPh>
    <rPh sb="123" eb="126">
      <t>ケイネンカ</t>
    </rPh>
    <rPh sb="126" eb="127">
      <t>リツ</t>
    </rPh>
    <rPh sb="128" eb="130">
      <t>マイトシ</t>
    </rPh>
    <rPh sb="130" eb="132">
      <t>ジョウショウ</t>
    </rPh>
    <rPh sb="133" eb="134">
      <t>ツヅ</t>
    </rPh>
    <rPh sb="139" eb="140">
      <t>ヒ</t>
    </rPh>
    <rPh sb="141" eb="142">
      <t>ツヅ</t>
    </rPh>
    <rPh sb="143" eb="145">
      <t>シセツ</t>
    </rPh>
    <rPh sb="146" eb="148">
      <t>カンロ</t>
    </rPh>
    <rPh sb="148" eb="150">
      <t>コウシン</t>
    </rPh>
    <rPh sb="151" eb="153">
      <t>タガク</t>
    </rPh>
    <rPh sb="154" eb="156">
      <t>ヒヨウ</t>
    </rPh>
    <rPh sb="157" eb="159">
      <t>ミコ</t>
    </rPh>
    <rPh sb="165" eb="168">
      <t>ジネンド</t>
    </rPh>
    <rPh sb="168" eb="170">
      <t>イコウ</t>
    </rPh>
    <rPh sb="171" eb="173">
      <t>トウシ</t>
    </rPh>
    <rPh sb="173" eb="174">
      <t>ガク</t>
    </rPh>
    <rPh sb="175" eb="178">
      <t>コウスイジュン</t>
    </rPh>
    <rPh sb="179" eb="181">
      <t>スイイ</t>
    </rPh>
    <rPh sb="183" eb="185">
      <t>ミトオ</t>
    </rPh>
    <rPh sb="191" eb="192">
      <t>シン</t>
    </rPh>
    <rPh sb="192" eb="194">
      <t>スイドウ</t>
    </rPh>
    <rPh sb="199" eb="200">
      <t>サダ</t>
    </rPh>
    <rPh sb="202" eb="204">
      <t>シサク</t>
    </rPh>
    <rPh sb="204" eb="206">
      <t>モクヒョウ</t>
    </rPh>
    <rPh sb="207" eb="209">
      <t>タッセイ</t>
    </rPh>
    <rPh sb="210" eb="212">
      <t>テキセツ</t>
    </rPh>
    <rPh sb="213" eb="215">
      <t>ジギョウ</t>
    </rPh>
    <rPh sb="215" eb="217">
      <t>ウンエイ</t>
    </rPh>
    <rPh sb="218" eb="220">
      <t>ケイゾク</t>
    </rPh>
    <rPh sb="227" eb="230">
      <t>コウリツテキ</t>
    </rPh>
    <rPh sb="231" eb="233">
      <t>ウンエイ</t>
    </rPh>
    <rPh sb="234" eb="235">
      <t>ツト</t>
    </rPh>
    <rPh sb="242" eb="244">
      <t>ミンカン</t>
    </rPh>
    <rPh sb="244" eb="246">
      <t>イタク</t>
    </rPh>
    <rPh sb="246" eb="248">
      <t>カクダイ</t>
    </rPh>
    <rPh sb="249" eb="251">
      <t>ケントウ</t>
    </rPh>
    <rPh sb="253" eb="255">
      <t>シセツ</t>
    </rPh>
    <rPh sb="255" eb="257">
      <t>カンロ</t>
    </rPh>
    <rPh sb="258" eb="260">
      <t>コウシン</t>
    </rPh>
    <rPh sb="260" eb="262">
      <t>セイビ</t>
    </rPh>
    <rPh sb="263" eb="266">
      <t>ケイカクテキ</t>
    </rPh>
    <rPh sb="267" eb="269">
      <t>ジッシ</t>
    </rPh>
    <rPh sb="279" eb="280">
      <t>シン</t>
    </rPh>
    <rPh sb="280" eb="282">
      <t>スイドウ</t>
    </rPh>
    <rPh sb="286" eb="287">
      <t>オヨ</t>
    </rPh>
    <rPh sb="288" eb="290">
      <t>ケイエイ</t>
    </rPh>
    <rPh sb="290" eb="292">
      <t>センリャク</t>
    </rPh>
    <rPh sb="293" eb="295">
      <t>レイワ</t>
    </rPh>
    <rPh sb="296" eb="298">
      <t>ネンド</t>
    </rPh>
    <rPh sb="299" eb="301">
      <t>チュウカン</t>
    </rPh>
    <rPh sb="301" eb="303">
      <t>ミナオ</t>
    </rPh>
    <rPh sb="304" eb="30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</si>
</sst>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0.72</c:v>
                </c:pt>
                <c:pt idx="1">
                  <c:v>1.03</c:v>
                </c:pt>
                <c:pt idx="2">
                  <c:v>0.87</c:v>
                </c:pt>
                <c:pt idx="3">
                  <c:v>0.95</c:v>
                </c:pt>
                <c:pt idx="4">
                  <c:v>1.29</c:v>
                </c:pt>
              </c:numCache>
            </c:numRef>
          </c:val>
          <c:extLst>
            <c:ext xmlns:c16="http://schemas.microsoft.com/office/drawing/2014/chart" uri="{C3380CC4-5D6E-409C-BE32-E72D297353CC}">
              <c16:uniqueId val="{00000000-4386-4E2D-B019-7A2FCA45798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0.65</c:v>
                </c:pt>
                <c:pt idx="2">
                  <c:v>0.7</c:v>
                </c:pt>
                <c:pt idx="3">
                  <c:v>0.72</c:v>
                </c:pt>
                <c:pt idx="4">
                  <c:v>0.69</c:v>
                </c:pt>
              </c:numCache>
            </c:numRef>
          </c:val>
          <c:smooth val="0"/>
          <c:extLst>
            <c:ext xmlns:c16="http://schemas.microsoft.com/office/drawing/2014/chart" uri="{C3380CC4-5D6E-409C-BE32-E72D297353CC}">
              <c16:uniqueId val="{00000001-4386-4E2D-B019-7A2FCA45798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82.39</c:v>
                </c:pt>
                <c:pt idx="1">
                  <c:v>82.18</c:v>
                </c:pt>
                <c:pt idx="2">
                  <c:v>81.95</c:v>
                </c:pt>
                <c:pt idx="3">
                  <c:v>81.81</c:v>
                </c:pt>
                <c:pt idx="4">
                  <c:v>82.95</c:v>
                </c:pt>
              </c:numCache>
            </c:numRef>
          </c:val>
          <c:extLst>
            <c:ext xmlns:c16="http://schemas.microsoft.com/office/drawing/2014/chart" uri="{C3380CC4-5D6E-409C-BE32-E72D297353CC}">
              <c16:uniqueId val="{00000000-E2A0-476C-97B6-30926E4388A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62.46</c:v>
                </c:pt>
                <c:pt idx="1">
                  <c:v>62.88</c:v>
                </c:pt>
                <c:pt idx="2">
                  <c:v>62.32</c:v>
                </c:pt>
                <c:pt idx="3">
                  <c:v>61.71</c:v>
                </c:pt>
                <c:pt idx="4">
                  <c:v>63.12</c:v>
                </c:pt>
              </c:numCache>
            </c:numRef>
          </c:val>
          <c:smooth val="0"/>
          <c:extLst>
            <c:ext xmlns:c16="http://schemas.microsoft.com/office/drawing/2014/chart" uri="{C3380CC4-5D6E-409C-BE32-E72D297353CC}">
              <c16:uniqueId val="{00000001-E2A0-476C-97B6-30926E4388A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95.67</c:v>
                </c:pt>
                <c:pt idx="1">
                  <c:v>95.95</c:v>
                </c:pt>
                <c:pt idx="2">
                  <c:v>96.01</c:v>
                </c:pt>
                <c:pt idx="3">
                  <c:v>95.93</c:v>
                </c:pt>
                <c:pt idx="4">
                  <c:v>96.82</c:v>
                </c:pt>
              </c:numCache>
            </c:numRef>
          </c:val>
          <c:extLst>
            <c:ext xmlns:c16="http://schemas.microsoft.com/office/drawing/2014/chart" uri="{C3380CC4-5D6E-409C-BE32-E72D297353CC}">
              <c16:uniqueId val="{00000000-E058-4B4D-A8A5-2837A9EC11E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90.62</c:v>
                </c:pt>
                <c:pt idx="1">
                  <c:v>90.13</c:v>
                </c:pt>
                <c:pt idx="2">
                  <c:v>90.19</c:v>
                </c:pt>
                <c:pt idx="3">
                  <c:v>90.03</c:v>
                </c:pt>
                <c:pt idx="4">
                  <c:v>90.09</c:v>
                </c:pt>
              </c:numCache>
            </c:numRef>
          </c:val>
          <c:smooth val="0"/>
          <c:extLst>
            <c:ext xmlns:c16="http://schemas.microsoft.com/office/drawing/2014/chart" uri="{C3380CC4-5D6E-409C-BE32-E72D297353CC}">
              <c16:uniqueId val="{00000001-E058-4B4D-A8A5-2837A9EC11E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120.85</c:v>
                </c:pt>
                <c:pt idx="1">
                  <c:v>119.87</c:v>
                </c:pt>
                <c:pt idx="2">
                  <c:v>119.85</c:v>
                </c:pt>
                <c:pt idx="3">
                  <c:v>116.91</c:v>
                </c:pt>
                <c:pt idx="4">
                  <c:v>116.6</c:v>
                </c:pt>
              </c:numCache>
            </c:numRef>
          </c:val>
          <c:extLst>
            <c:ext xmlns:c16="http://schemas.microsoft.com/office/drawing/2014/chart" uri="{C3380CC4-5D6E-409C-BE32-E72D297353CC}">
              <c16:uniqueId val="{00000000-97AF-4AA6-8B4A-225D8A9A119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115.36</c:v>
                </c:pt>
                <c:pt idx="1">
                  <c:v>113.95</c:v>
                </c:pt>
                <c:pt idx="2">
                  <c:v>112.62</c:v>
                </c:pt>
                <c:pt idx="3">
                  <c:v>113.35</c:v>
                </c:pt>
                <c:pt idx="4">
                  <c:v>112.36</c:v>
                </c:pt>
              </c:numCache>
            </c:numRef>
          </c:val>
          <c:smooth val="0"/>
          <c:extLst>
            <c:ext xmlns:c16="http://schemas.microsoft.com/office/drawing/2014/chart" uri="{C3380CC4-5D6E-409C-BE32-E72D297353CC}">
              <c16:uniqueId val="{00000001-97AF-4AA6-8B4A-225D8A9A119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43.22</c:v>
                </c:pt>
                <c:pt idx="1">
                  <c:v>43.71</c:v>
                </c:pt>
                <c:pt idx="2">
                  <c:v>43.53</c:v>
                </c:pt>
                <c:pt idx="3">
                  <c:v>43.99</c:v>
                </c:pt>
                <c:pt idx="4">
                  <c:v>44.3</c:v>
                </c:pt>
              </c:numCache>
            </c:numRef>
          </c:val>
          <c:extLst>
            <c:ext xmlns:c16="http://schemas.microsoft.com/office/drawing/2014/chart" uri="{C3380CC4-5D6E-409C-BE32-E72D297353CC}">
              <c16:uniqueId val="{00000000-F458-4491-983D-01001E557E4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48.01</c:v>
                </c:pt>
                <c:pt idx="2">
                  <c:v>48.86</c:v>
                </c:pt>
                <c:pt idx="3">
                  <c:v>49.6</c:v>
                </c:pt>
                <c:pt idx="4">
                  <c:v>50.31</c:v>
                </c:pt>
              </c:numCache>
            </c:numRef>
          </c:val>
          <c:smooth val="0"/>
          <c:extLst>
            <c:ext xmlns:c16="http://schemas.microsoft.com/office/drawing/2014/chart" uri="{C3380CC4-5D6E-409C-BE32-E72D297353CC}">
              <c16:uniqueId val="{00000001-F458-4491-983D-01001E557E4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8.92</c:v>
                </c:pt>
                <c:pt idx="1">
                  <c:v>9.6999999999999993</c:v>
                </c:pt>
                <c:pt idx="2">
                  <c:v>11.04</c:v>
                </c:pt>
                <c:pt idx="3">
                  <c:v>11.55</c:v>
                </c:pt>
                <c:pt idx="4">
                  <c:v>12.41</c:v>
                </c:pt>
              </c:numCache>
            </c:numRef>
          </c:val>
          <c:extLst>
            <c:ext xmlns:c16="http://schemas.microsoft.com/office/drawing/2014/chart" uri="{C3380CC4-5D6E-409C-BE32-E72D297353CC}">
              <c16:uniqueId val="{00000000-0533-441A-9D9C-771DC31681C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16.170000000000002</c:v>
                </c:pt>
                <c:pt idx="1">
                  <c:v>16.600000000000001</c:v>
                </c:pt>
                <c:pt idx="2">
                  <c:v>18.510000000000002</c:v>
                </c:pt>
                <c:pt idx="3">
                  <c:v>20.49</c:v>
                </c:pt>
                <c:pt idx="4">
                  <c:v>21.34</c:v>
                </c:pt>
              </c:numCache>
            </c:numRef>
          </c:val>
          <c:smooth val="0"/>
          <c:extLst>
            <c:ext xmlns:c16="http://schemas.microsoft.com/office/drawing/2014/chart" uri="{C3380CC4-5D6E-409C-BE32-E72D297353CC}">
              <c16:uniqueId val="{00000001-0533-441A-9D9C-771DC31681C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1B-4CF1-B985-9DF86A75CCC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0.75</c:v>
                </c:pt>
                <c:pt idx="3" formatCode="#,##0.00;&quot;△&quot;#,##0.00;&quot;-&quot;">
                  <c:v>0.51</c:v>
                </c:pt>
                <c:pt idx="4" formatCode="#,##0.00;&quot;△&quot;#,##0.00;&quot;-&quot;">
                  <c:v>0.28999999999999998</c:v>
                </c:pt>
              </c:numCache>
            </c:numRef>
          </c:val>
          <c:smooth val="0"/>
          <c:extLst>
            <c:ext xmlns:c16="http://schemas.microsoft.com/office/drawing/2014/chart" uri="{C3380CC4-5D6E-409C-BE32-E72D297353CC}">
              <c16:uniqueId val="{00000001-831B-4CF1-B985-9DF86A75CCC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666</c:v>
                </c:pt>
                <c:pt idx="1">
                  <c:v>656.45</c:v>
                </c:pt>
                <c:pt idx="2">
                  <c:v>430.16</c:v>
                </c:pt>
                <c:pt idx="3">
                  <c:v>516.36</c:v>
                </c:pt>
                <c:pt idx="4">
                  <c:v>467.85</c:v>
                </c:pt>
              </c:numCache>
            </c:numRef>
          </c:val>
          <c:extLst>
            <c:ext xmlns:c16="http://schemas.microsoft.com/office/drawing/2014/chart" uri="{C3380CC4-5D6E-409C-BE32-E72D297353CC}">
              <c16:uniqueId val="{00000000-920F-40C5-BA97-D1D1EB808AC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311.99</c:v>
                </c:pt>
                <c:pt idx="1">
                  <c:v>307.83</c:v>
                </c:pt>
                <c:pt idx="2">
                  <c:v>318.89</c:v>
                </c:pt>
                <c:pt idx="3">
                  <c:v>309.10000000000002</c:v>
                </c:pt>
                <c:pt idx="4">
                  <c:v>306.08</c:v>
                </c:pt>
              </c:numCache>
            </c:numRef>
          </c:val>
          <c:smooth val="0"/>
          <c:extLst>
            <c:ext xmlns:c16="http://schemas.microsoft.com/office/drawing/2014/chart" uri="{C3380CC4-5D6E-409C-BE32-E72D297353CC}">
              <c16:uniqueId val="{00000001-920F-40C5-BA97-D1D1EB808AC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35.5</c:v>
                </c:pt>
                <c:pt idx="1">
                  <c:v>29.93</c:v>
                </c:pt>
                <c:pt idx="2">
                  <c:v>25.05</c:v>
                </c:pt>
                <c:pt idx="3">
                  <c:v>21.25</c:v>
                </c:pt>
                <c:pt idx="4">
                  <c:v>20.399999999999999</c:v>
                </c:pt>
              </c:numCache>
            </c:numRef>
          </c:val>
          <c:extLst>
            <c:ext xmlns:c16="http://schemas.microsoft.com/office/drawing/2014/chart" uri="{C3380CC4-5D6E-409C-BE32-E72D297353CC}">
              <c16:uniqueId val="{00000000-175F-4BD5-8ED1-56588067EAB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291.77999999999997</c:v>
                </c:pt>
                <c:pt idx="1">
                  <c:v>295.44</c:v>
                </c:pt>
                <c:pt idx="2">
                  <c:v>290.07</c:v>
                </c:pt>
                <c:pt idx="3">
                  <c:v>290.42</c:v>
                </c:pt>
                <c:pt idx="4">
                  <c:v>294.66000000000003</c:v>
                </c:pt>
              </c:numCache>
            </c:numRef>
          </c:val>
          <c:smooth val="0"/>
          <c:extLst>
            <c:ext xmlns:c16="http://schemas.microsoft.com/office/drawing/2014/chart" uri="{C3380CC4-5D6E-409C-BE32-E72D297353CC}">
              <c16:uniqueId val="{00000001-175F-4BD5-8ED1-56588067EAB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117.47</c:v>
                </c:pt>
                <c:pt idx="1">
                  <c:v>116.41</c:v>
                </c:pt>
                <c:pt idx="2">
                  <c:v>116.05</c:v>
                </c:pt>
                <c:pt idx="3">
                  <c:v>112.6</c:v>
                </c:pt>
                <c:pt idx="4">
                  <c:v>99.73</c:v>
                </c:pt>
              </c:numCache>
            </c:numRef>
          </c:val>
          <c:extLst>
            <c:ext xmlns:c16="http://schemas.microsoft.com/office/drawing/2014/chart" uri="{C3380CC4-5D6E-409C-BE32-E72D297353CC}">
              <c16:uniqueId val="{00000000-B38A-4BEB-A168-6F96E36BB9C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107.61</c:v>
                </c:pt>
                <c:pt idx="1">
                  <c:v>106.02</c:v>
                </c:pt>
                <c:pt idx="2">
                  <c:v>104.84</c:v>
                </c:pt>
                <c:pt idx="3">
                  <c:v>106.11</c:v>
                </c:pt>
                <c:pt idx="4">
                  <c:v>103.75</c:v>
                </c:pt>
              </c:numCache>
            </c:numRef>
          </c:val>
          <c:smooth val="0"/>
          <c:extLst>
            <c:ext xmlns:c16="http://schemas.microsoft.com/office/drawing/2014/chart" uri="{C3380CC4-5D6E-409C-BE32-E72D297353CC}">
              <c16:uniqueId val="{00000001-B38A-4BEB-A168-6F96E36BB9C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120.06</c:v>
                </c:pt>
                <c:pt idx="1">
                  <c:v>121.3</c:v>
                </c:pt>
                <c:pt idx="2">
                  <c:v>121.79</c:v>
                </c:pt>
                <c:pt idx="3">
                  <c:v>125.69</c:v>
                </c:pt>
                <c:pt idx="4">
                  <c:v>126.71</c:v>
                </c:pt>
              </c:numCache>
            </c:numRef>
          </c:val>
          <c:extLst>
            <c:ext xmlns:c16="http://schemas.microsoft.com/office/drawing/2014/chart" uri="{C3380CC4-5D6E-409C-BE32-E72D297353CC}">
              <c16:uniqueId val="{00000000-F2AC-4462-AAEC-8A3ACC426D1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155.69</c:v>
                </c:pt>
                <c:pt idx="1">
                  <c:v>158.6</c:v>
                </c:pt>
                <c:pt idx="2">
                  <c:v>161.82</c:v>
                </c:pt>
                <c:pt idx="3">
                  <c:v>161.03</c:v>
                </c:pt>
                <c:pt idx="4">
                  <c:v>159.93</c:v>
                </c:pt>
              </c:numCache>
            </c:numRef>
          </c:val>
          <c:smooth val="0"/>
          <c:extLst>
            <c:ext xmlns:c16="http://schemas.microsoft.com/office/drawing/2014/chart" uri="{C3380CC4-5D6E-409C-BE32-E72D297353CC}">
              <c16:uniqueId val="{00000001-F2AC-4462-AAEC-8A3ACC426D1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愛知県　安城市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A2</v>
      </c>
      <c r="X8" s="60"/>
      <c r="Y8" s="60"/>
      <c r="Z8" s="60"/>
      <c r="AA8" s="60"/>
      <c r="AB8" s="60"/>
      <c r="AC8" s="60"/>
      <c r="AD8" s="60" t="str">
        <f>データ!$M$6</f>
        <v>非設置</v>
      </c>
      <c r="AE8" s="60"/>
      <c r="AF8" s="60"/>
      <c r="AG8" s="60"/>
      <c r="AH8" s="60"/>
      <c r="AI8" s="60"/>
      <c r="AJ8" s="60"/>
      <c r="AK8" s="4"/>
      <c r="AL8" s="61">
        <f>データ!$R$6</f>
        <v>190143</v>
      </c>
      <c r="AM8" s="61"/>
      <c r="AN8" s="61"/>
      <c r="AO8" s="61"/>
      <c r="AP8" s="61"/>
      <c r="AQ8" s="61"/>
      <c r="AR8" s="61"/>
      <c r="AS8" s="61"/>
      <c r="AT8" s="52">
        <f>データ!$S$6</f>
        <v>86.05</v>
      </c>
      <c r="AU8" s="53"/>
      <c r="AV8" s="53"/>
      <c r="AW8" s="53"/>
      <c r="AX8" s="53"/>
      <c r="AY8" s="53"/>
      <c r="AZ8" s="53"/>
      <c r="BA8" s="53"/>
      <c r="BB8" s="54">
        <f>データ!$T$6</f>
        <v>2209.6799999999998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94.35</v>
      </c>
      <c r="J10" s="53"/>
      <c r="K10" s="53"/>
      <c r="L10" s="53"/>
      <c r="M10" s="53"/>
      <c r="N10" s="53"/>
      <c r="O10" s="64"/>
      <c r="P10" s="54">
        <f>データ!$P$6</f>
        <v>99.94</v>
      </c>
      <c r="Q10" s="54"/>
      <c r="R10" s="54"/>
      <c r="S10" s="54"/>
      <c r="T10" s="54"/>
      <c r="U10" s="54"/>
      <c r="V10" s="54"/>
      <c r="W10" s="61">
        <f>データ!$Q$6</f>
        <v>2200</v>
      </c>
      <c r="X10" s="61"/>
      <c r="Y10" s="61"/>
      <c r="Z10" s="61"/>
      <c r="AA10" s="61"/>
      <c r="AB10" s="61"/>
      <c r="AC10" s="61"/>
      <c r="AD10" s="2"/>
      <c r="AE10" s="2"/>
      <c r="AF10" s="2"/>
      <c r="AG10" s="2"/>
      <c r="AH10" s="4"/>
      <c r="AI10" s="4"/>
      <c r="AJ10" s="4"/>
      <c r="AK10" s="4"/>
      <c r="AL10" s="61">
        <f>データ!$U$6</f>
        <v>189758</v>
      </c>
      <c r="AM10" s="61"/>
      <c r="AN10" s="61"/>
      <c r="AO10" s="61"/>
      <c r="AP10" s="61"/>
      <c r="AQ10" s="61"/>
      <c r="AR10" s="61"/>
      <c r="AS10" s="61"/>
      <c r="AT10" s="52">
        <f>データ!$V$6</f>
        <v>86.01</v>
      </c>
      <c r="AU10" s="53"/>
      <c r="AV10" s="53"/>
      <c r="AW10" s="53"/>
      <c r="AX10" s="53"/>
      <c r="AY10" s="53"/>
      <c r="AZ10" s="53"/>
      <c r="BA10" s="53"/>
      <c r="BB10" s="54">
        <f>データ!$W$6</f>
        <v>2206.23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ZEhY292+GHzCgmR7ENZT4fVJjGMmITbMfgqKlHL0SD8MGUbX9KYE/+gVddNX7uUf1XBJcGVcs90uF8u8HJbuDg==" saltValue="J2HkV7BM3hjdqNDlDKjBq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232122</v>
      </c>
      <c r="D6" s="34">
        <f t="shared" si="3"/>
        <v>46</v>
      </c>
      <c r="E6" s="34">
        <f t="shared" si="3"/>
        <v>1</v>
      </c>
      <c r="F6" s="34">
        <f t="shared" si="3"/>
        <v>0</v>
      </c>
      <c r="G6" s="34">
        <f t="shared" si="3"/>
        <v>1</v>
      </c>
      <c r="H6" s="34" t="str">
        <f t="shared" si="3"/>
        <v>愛知県　安城市</v>
      </c>
      <c r="I6" s="34" t="str">
        <f t="shared" si="3"/>
        <v>法適用</v>
      </c>
      <c r="J6" s="34" t="str">
        <f t="shared" si="3"/>
        <v>水道事業</v>
      </c>
      <c r="K6" s="34" t="str">
        <f t="shared" si="3"/>
        <v>末端給水事業</v>
      </c>
      <c r="L6" s="34" t="str">
        <f t="shared" si="3"/>
        <v>A2</v>
      </c>
      <c r="M6" s="34" t="str">
        <f t="shared" si="3"/>
        <v>非設置</v>
      </c>
      <c r="N6" s="35" t="str">
        <f t="shared" si="3"/>
        <v>-</v>
      </c>
      <c r="O6" s="35">
        <f t="shared" si="3"/>
        <v>94.35</v>
      </c>
      <c r="P6" s="35">
        <f t="shared" si="3"/>
        <v>99.94</v>
      </c>
      <c r="Q6" s="35">
        <f t="shared" si="3"/>
        <v>2200</v>
      </c>
      <c r="R6" s="35">
        <f t="shared" si="3"/>
        <v>190143</v>
      </c>
      <c r="S6" s="35">
        <f t="shared" si="3"/>
        <v>86.05</v>
      </c>
      <c r="T6" s="35">
        <f t="shared" si="3"/>
        <v>2209.6799999999998</v>
      </c>
      <c r="U6" s="35">
        <f t="shared" si="3"/>
        <v>189758</v>
      </c>
      <c r="V6" s="35">
        <f t="shared" si="3"/>
        <v>86.01</v>
      </c>
      <c r="W6" s="35">
        <f t="shared" si="3"/>
        <v>2206.23</v>
      </c>
      <c r="X6" s="36">
        <f>IF(X7="",NA(),X7)</f>
        <v>120.85</v>
      </c>
      <c r="Y6" s="36">
        <f t="shared" ref="Y6:AG6" si="4">IF(Y7="",NA(),Y7)</f>
        <v>119.87</v>
      </c>
      <c r="Z6" s="36">
        <f t="shared" si="4"/>
        <v>119.85</v>
      </c>
      <c r="AA6" s="36">
        <f t="shared" si="4"/>
        <v>116.91</v>
      </c>
      <c r="AB6" s="36">
        <f t="shared" si="4"/>
        <v>116.6</v>
      </c>
      <c r="AC6" s="36">
        <f t="shared" si="4"/>
        <v>115.36</v>
      </c>
      <c r="AD6" s="36">
        <f t="shared" si="4"/>
        <v>113.95</v>
      </c>
      <c r="AE6" s="36">
        <f t="shared" si="4"/>
        <v>112.62</v>
      </c>
      <c r="AF6" s="36">
        <f t="shared" si="4"/>
        <v>113.35</v>
      </c>
      <c r="AG6" s="36">
        <f t="shared" si="4"/>
        <v>112.36</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6">
        <f t="shared" si="5"/>
        <v>0.75</v>
      </c>
      <c r="AQ6" s="36">
        <f t="shared" si="5"/>
        <v>0.51</v>
      </c>
      <c r="AR6" s="36">
        <f t="shared" si="5"/>
        <v>0.28999999999999998</v>
      </c>
      <c r="AS6" s="35" t="str">
        <f>IF(AS7="","",IF(AS7="-","【-】","【"&amp;SUBSTITUTE(TEXT(AS7,"#,##0.00"),"-","△")&amp;"】"))</f>
        <v>【1.15】</v>
      </c>
      <c r="AT6" s="36">
        <f>IF(AT7="",NA(),AT7)</f>
        <v>666</v>
      </c>
      <c r="AU6" s="36">
        <f t="shared" ref="AU6:BC6" si="6">IF(AU7="",NA(),AU7)</f>
        <v>656.45</v>
      </c>
      <c r="AV6" s="36">
        <f t="shared" si="6"/>
        <v>430.16</v>
      </c>
      <c r="AW6" s="36">
        <f t="shared" si="6"/>
        <v>516.36</v>
      </c>
      <c r="AX6" s="36">
        <f t="shared" si="6"/>
        <v>467.85</v>
      </c>
      <c r="AY6" s="36">
        <f t="shared" si="6"/>
        <v>311.99</v>
      </c>
      <c r="AZ6" s="36">
        <f t="shared" si="6"/>
        <v>307.83</v>
      </c>
      <c r="BA6" s="36">
        <f t="shared" si="6"/>
        <v>318.89</v>
      </c>
      <c r="BB6" s="36">
        <f t="shared" si="6"/>
        <v>309.10000000000002</v>
      </c>
      <c r="BC6" s="36">
        <f t="shared" si="6"/>
        <v>306.08</v>
      </c>
      <c r="BD6" s="35" t="str">
        <f>IF(BD7="","",IF(BD7="-","【-】","【"&amp;SUBSTITUTE(TEXT(BD7,"#,##0.00"),"-","△")&amp;"】"))</f>
        <v>【260.31】</v>
      </c>
      <c r="BE6" s="36">
        <f>IF(BE7="",NA(),BE7)</f>
        <v>35.5</v>
      </c>
      <c r="BF6" s="36">
        <f t="shared" ref="BF6:BN6" si="7">IF(BF7="",NA(),BF7)</f>
        <v>29.93</v>
      </c>
      <c r="BG6" s="36">
        <f t="shared" si="7"/>
        <v>25.05</v>
      </c>
      <c r="BH6" s="36">
        <f t="shared" si="7"/>
        <v>21.25</v>
      </c>
      <c r="BI6" s="36">
        <f t="shared" si="7"/>
        <v>20.399999999999999</v>
      </c>
      <c r="BJ6" s="36">
        <f t="shared" si="7"/>
        <v>291.77999999999997</v>
      </c>
      <c r="BK6" s="36">
        <f t="shared" si="7"/>
        <v>295.44</v>
      </c>
      <c r="BL6" s="36">
        <f t="shared" si="7"/>
        <v>290.07</v>
      </c>
      <c r="BM6" s="36">
        <f t="shared" si="7"/>
        <v>290.42</v>
      </c>
      <c r="BN6" s="36">
        <f t="shared" si="7"/>
        <v>294.66000000000003</v>
      </c>
      <c r="BO6" s="35" t="str">
        <f>IF(BO7="","",IF(BO7="-","【-】","【"&amp;SUBSTITUTE(TEXT(BO7,"#,##0.00"),"-","△")&amp;"】"))</f>
        <v>【275.67】</v>
      </c>
      <c r="BP6" s="36">
        <f>IF(BP7="",NA(),BP7)</f>
        <v>117.47</v>
      </c>
      <c r="BQ6" s="36">
        <f t="shared" ref="BQ6:BY6" si="8">IF(BQ7="",NA(),BQ7)</f>
        <v>116.41</v>
      </c>
      <c r="BR6" s="36">
        <f t="shared" si="8"/>
        <v>116.05</v>
      </c>
      <c r="BS6" s="36">
        <f t="shared" si="8"/>
        <v>112.6</v>
      </c>
      <c r="BT6" s="36">
        <f t="shared" si="8"/>
        <v>99.73</v>
      </c>
      <c r="BU6" s="36">
        <f t="shared" si="8"/>
        <v>107.61</v>
      </c>
      <c r="BV6" s="36">
        <f t="shared" si="8"/>
        <v>106.02</v>
      </c>
      <c r="BW6" s="36">
        <f t="shared" si="8"/>
        <v>104.84</v>
      </c>
      <c r="BX6" s="36">
        <f t="shared" si="8"/>
        <v>106.11</v>
      </c>
      <c r="BY6" s="36">
        <f t="shared" si="8"/>
        <v>103.75</v>
      </c>
      <c r="BZ6" s="35" t="str">
        <f>IF(BZ7="","",IF(BZ7="-","【-】","【"&amp;SUBSTITUTE(TEXT(BZ7,"#,##0.00"),"-","△")&amp;"】"))</f>
        <v>【100.05】</v>
      </c>
      <c r="CA6" s="36">
        <f>IF(CA7="",NA(),CA7)</f>
        <v>120.06</v>
      </c>
      <c r="CB6" s="36">
        <f t="shared" ref="CB6:CJ6" si="9">IF(CB7="",NA(),CB7)</f>
        <v>121.3</v>
      </c>
      <c r="CC6" s="36">
        <f t="shared" si="9"/>
        <v>121.79</v>
      </c>
      <c r="CD6" s="36">
        <f t="shared" si="9"/>
        <v>125.69</v>
      </c>
      <c r="CE6" s="36">
        <f t="shared" si="9"/>
        <v>126.71</v>
      </c>
      <c r="CF6" s="36">
        <f t="shared" si="9"/>
        <v>155.69</v>
      </c>
      <c r="CG6" s="36">
        <f t="shared" si="9"/>
        <v>158.6</v>
      </c>
      <c r="CH6" s="36">
        <f t="shared" si="9"/>
        <v>161.82</v>
      </c>
      <c r="CI6" s="36">
        <f t="shared" si="9"/>
        <v>161.03</v>
      </c>
      <c r="CJ6" s="36">
        <f t="shared" si="9"/>
        <v>159.93</v>
      </c>
      <c r="CK6" s="35" t="str">
        <f>IF(CK7="","",IF(CK7="-","【-】","【"&amp;SUBSTITUTE(TEXT(CK7,"#,##0.00"),"-","△")&amp;"】"))</f>
        <v>【166.40】</v>
      </c>
      <c r="CL6" s="36">
        <f>IF(CL7="",NA(),CL7)</f>
        <v>82.39</v>
      </c>
      <c r="CM6" s="36">
        <f t="shared" ref="CM6:CU6" si="10">IF(CM7="",NA(),CM7)</f>
        <v>82.18</v>
      </c>
      <c r="CN6" s="36">
        <f t="shared" si="10"/>
        <v>81.95</v>
      </c>
      <c r="CO6" s="36">
        <f t="shared" si="10"/>
        <v>81.81</v>
      </c>
      <c r="CP6" s="36">
        <f t="shared" si="10"/>
        <v>82.95</v>
      </c>
      <c r="CQ6" s="36">
        <f t="shared" si="10"/>
        <v>62.46</v>
      </c>
      <c r="CR6" s="36">
        <f t="shared" si="10"/>
        <v>62.88</v>
      </c>
      <c r="CS6" s="36">
        <f t="shared" si="10"/>
        <v>62.32</v>
      </c>
      <c r="CT6" s="36">
        <f t="shared" si="10"/>
        <v>61.71</v>
      </c>
      <c r="CU6" s="36">
        <f t="shared" si="10"/>
        <v>63.12</v>
      </c>
      <c r="CV6" s="35" t="str">
        <f>IF(CV7="","",IF(CV7="-","【-】","【"&amp;SUBSTITUTE(TEXT(CV7,"#,##0.00"),"-","△")&amp;"】"))</f>
        <v>【60.69】</v>
      </c>
      <c r="CW6" s="36">
        <f>IF(CW7="",NA(),CW7)</f>
        <v>95.67</v>
      </c>
      <c r="CX6" s="36">
        <f t="shared" ref="CX6:DF6" si="11">IF(CX7="",NA(),CX7)</f>
        <v>95.95</v>
      </c>
      <c r="CY6" s="36">
        <f t="shared" si="11"/>
        <v>96.01</v>
      </c>
      <c r="CZ6" s="36">
        <f t="shared" si="11"/>
        <v>95.93</v>
      </c>
      <c r="DA6" s="36">
        <f t="shared" si="11"/>
        <v>96.82</v>
      </c>
      <c r="DB6" s="36">
        <f t="shared" si="11"/>
        <v>90.62</v>
      </c>
      <c r="DC6" s="36">
        <f t="shared" si="11"/>
        <v>90.13</v>
      </c>
      <c r="DD6" s="36">
        <f t="shared" si="11"/>
        <v>90.19</v>
      </c>
      <c r="DE6" s="36">
        <f t="shared" si="11"/>
        <v>90.03</v>
      </c>
      <c r="DF6" s="36">
        <f t="shared" si="11"/>
        <v>90.09</v>
      </c>
      <c r="DG6" s="35" t="str">
        <f>IF(DG7="","",IF(DG7="-","【-】","【"&amp;SUBSTITUTE(TEXT(DG7,"#,##0.00"),"-","△")&amp;"】"))</f>
        <v>【89.82】</v>
      </c>
      <c r="DH6" s="36">
        <f>IF(DH7="",NA(),DH7)</f>
        <v>43.22</v>
      </c>
      <c r="DI6" s="36">
        <f t="shared" ref="DI6:DQ6" si="12">IF(DI7="",NA(),DI7)</f>
        <v>43.71</v>
      </c>
      <c r="DJ6" s="36">
        <f t="shared" si="12"/>
        <v>43.53</v>
      </c>
      <c r="DK6" s="36">
        <f t="shared" si="12"/>
        <v>43.99</v>
      </c>
      <c r="DL6" s="36">
        <f t="shared" si="12"/>
        <v>44.3</v>
      </c>
      <c r="DM6" s="36">
        <f t="shared" si="12"/>
        <v>48.01</v>
      </c>
      <c r="DN6" s="36">
        <f t="shared" si="12"/>
        <v>48.01</v>
      </c>
      <c r="DO6" s="36">
        <f t="shared" si="12"/>
        <v>48.86</v>
      </c>
      <c r="DP6" s="36">
        <f t="shared" si="12"/>
        <v>49.6</v>
      </c>
      <c r="DQ6" s="36">
        <f t="shared" si="12"/>
        <v>50.31</v>
      </c>
      <c r="DR6" s="35" t="str">
        <f>IF(DR7="","",IF(DR7="-","【-】","【"&amp;SUBSTITUTE(TEXT(DR7,"#,##0.00"),"-","△")&amp;"】"))</f>
        <v>【50.19】</v>
      </c>
      <c r="DS6" s="36">
        <f>IF(DS7="",NA(),DS7)</f>
        <v>8.92</v>
      </c>
      <c r="DT6" s="36">
        <f t="shared" ref="DT6:EB6" si="13">IF(DT7="",NA(),DT7)</f>
        <v>9.6999999999999993</v>
      </c>
      <c r="DU6" s="36">
        <f t="shared" si="13"/>
        <v>11.04</v>
      </c>
      <c r="DV6" s="36">
        <f t="shared" si="13"/>
        <v>11.55</v>
      </c>
      <c r="DW6" s="36">
        <f t="shared" si="13"/>
        <v>12.41</v>
      </c>
      <c r="DX6" s="36">
        <f t="shared" si="13"/>
        <v>16.170000000000002</v>
      </c>
      <c r="DY6" s="36">
        <f t="shared" si="13"/>
        <v>16.600000000000001</v>
      </c>
      <c r="DZ6" s="36">
        <f t="shared" si="13"/>
        <v>18.510000000000002</v>
      </c>
      <c r="EA6" s="36">
        <f t="shared" si="13"/>
        <v>20.49</v>
      </c>
      <c r="EB6" s="36">
        <f t="shared" si="13"/>
        <v>21.34</v>
      </c>
      <c r="EC6" s="35" t="str">
        <f>IF(EC7="","",IF(EC7="-","【-】","【"&amp;SUBSTITUTE(TEXT(EC7,"#,##0.00"),"-","△")&amp;"】"))</f>
        <v>【20.63】</v>
      </c>
      <c r="ED6" s="36">
        <f>IF(ED7="",NA(),ED7)</f>
        <v>0.72</v>
      </c>
      <c r="EE6" s="36">
        <f t="shared" ref="EE6:EM6" si="14">IF(EE7="",NA(),EE7)</f>
        <v>1.03</v>
      </c>
      <c r="EF6" s="36">
        <f t="shared" si="14"/>
        <v>0.87</v>
      </c>
      <c r="EG6" s="36">
        <f t="shared" si="14"/>
        <v>0.95</v>
      </c>
      <c r="EH6" s="36">
        <f t="shared" si="14"/>
        <v>1.29</v>
      </c>
      <c r="EI6" s="36">
        <f t="shared" si="14"/>
        <v>0.67</v>
      </c>
      <c r="EJ6" s="36">
        <f t="shared" si="14"/>
        <v>0.65</v>
      </c>
      <c r="EK6" s="36">
        <f t="shared" si="14"/>
        <v>0.7</v>
      </c>
      <c r="EL6" s="36">
        <f t="shared" si="14"/>
        <v>0.72</v>
      </c>
      <c r="EM6" s="36">
        <f t="shared" si="14"/>
        <v>0.69</v>
      </c>
      <c r="EN6" s="35" t="str">
        <f>IF(EN7="","",IF(EN7="-","【-】","【"&amp;SUBSTITUTE(TEXT(EN7,"#,##0.00"),"-","△")&amp;"】"))</f>
        <v>【0.69】</v>
      </c>
    </row>
    <row r="7" spans="1:144" s="37" customFormat="1" x14ac:dyDescent="0.15">
      <c r="A7" s="29"/>
      <c r="B7" s="38">
        <v>2020</v>
      </c>
      <c r="C7" s="38">
        <v>232122</v>
      </c>
      <c r="D7" s="38">
        <v>46</v>
      </c>
      <c r="E7" s="38">
        <v>1</v>
      </c>
      <c r="F7" s="38">
        <v>0</v>
      </c>
      <c r="G7" s="38">
        <v>1</v>
      </c>
      <c r="H7" s="38" t="s">
        <v>92</v>
      </c>
      <c r="I7" s="38" t="s">
        <v>93</v>
      </c>
      <c r="J7" s="38" t="s">
        <v>94</v>
      </c>
      <c r="K7" s="38" t="s">
        <v>95</v>
      </c>
      <c r="L7" s="38" t="s">
        <v>96</v>
      </c>
      <c r="M7" s="38" t="s">
        <v>97</v>
      </c>
      <c r="N7" s="39" t="s">
        <v>98</v>
      </c>
      <c r="O7" s="39">
        <v>94.35</v>
      </c>
      <c r="P7" s="39">
        <v>99.94</v>
      </c>
      <c r="Q7" s="39">
        <v>2200</v>
      </c>
      <c r="R7" s="39">
        <v>190143</v>
      </c>
      <c r="S7" s="39">
        <v>86.05</v>
      </c>
      <c r="T7" s="39">
        <v>2209.6799999999998</v>
      </c>
      <c r="U7" s="39">
        <v>189758</v>
      </c>
      <c r="V7" s="39">
        <v>86.01</v>
      </c>
      <c r="W7" s="39">
        <v>2206.23</v>
      </c>
      <c r="X7" s="39">
        <v>120.85</v>
      </c>
      <c r="Y7" s="39">
        <v>119.87</v>
      </c>
      <c r="Z7" s="39">
        <v>119.85</v>
      </c>
      <c r="AA7" s="39">
        <v>116.91</v>
      </c>
      <c r="AB7" s="39">
        <v>116.6</v>
      </c>
      <c r="AC7" s="39">
        <v>115.36</v>
      </c>
      <c r="AD7" s="39">
        <v>113.95</v>
      </c>
      <c r="AE7" s="39">
        <v>112.62</v>
      </c>
      <c r="AF7" s="39">
        <v>113.35</v>
      </c>
      <c r="AG7" s="39">
        <v>112.36</v>
      </c>
      <c r="AH7" s="39">
        <v>110.27</v>
      </c>
      <c r="AI7" s="39">
        <v>0</v>
      </c>
      <c r="AJ7" s="39">
        <v>0</v>
      </c>
      <c r="AK7" s="39">
        <v>0</v>
      </c>
      <c r="AL7" s="39">
        <v>0</v>
      </c>
      <c r="AM7" s="39">
        <v>0</v>
      </c>
      <c r="AN7" s="39">
        <v>0</v>
      </c>
      <c r="AO7" s="39">
        <v>0</v>
      </c>
      <c r="AP7" s="39">
        <v>0.75</v>
      </c>
      <c r="AQ7" s="39">
        <v>0.51</v>
      </c>
      <c r="AR7" s="39">
        <v>0.28999999999999998</v>
      </c>
      <c r="AS7" s="39">
        <v>1.1499999999999999</v>
      </c>
      <c r="AT7" s="39">
        <v>666</v>
      </c>
      <c r="AU7" s="39">
        <v>656.45</v>
      </c>
      <c r="AV7" s="39">
        <v>430.16</v>
      </c>
      <c r="AW7" s="39">
        <v>516.36</v>
      </c>
      <c r="AX7" s="39">
        <v>467.85</v>
      </c>
      <c r="AY7" s="39">
        <v>311.99</v>
      </c>
      <c r="AZ7" s="39">
        <v>307.83</v>
      </c>
      <c r="BA7" s="39">
        <v>318.89</v>
      </c>
      <c r="BB7" s="39">
        <v>309.10000000000002</v>
      </c>
      <c r="BC7" s="39">
        <v>306.08</v>
      </c>
      <c r="BD7" s="39">
        <v>260.31</v>
      </c>
      <c r="BE7" s="39">
        <v>35.5</v>
      </c>
      <c r="BF7" s="39">
        <v>29.93</v>
      </c>
      <c r="BG7" s="39">
        <v>25.05</v>
      </c>
      <c r="BH7" s="39">
        <v>21.25</v>
      </c>
      <c r="BI7" s="39">
        <v>20.399999999999999</v>
      </c>
      <c r="BJ7" s="39">
        <v>291.77999999999997</v>
      </c>
      <c r="BK7" s="39">
        <v>295.44</v>
      </c>
      <c r="BL7" s="39">
        <v>290.07</v>
      </c>
      <c r="BM7" s="39">
        <v>290.42</v>
      </c>
      <c r="BN7" s="39">
        <v>294.66000000000003</v>
      </c>
      <c r="BO7" s="39">
        <v>275.67</v>
      </c>
      <c r="BP7" s="39">
        <v>117.47</v>
      </c>
      <c r="BQ7" s="39">
        <v>116.41</v>
      </c>
      <c r="BR7" s="39">
        <v>116.05</v>
      </c>
      <c r="BS7" s="39">
        <v>112.6</v>
      </c>
      <c r="BT7" s="39">
        <v>99.73</v>
      </c>
      <c r="BU7" s="39">
        <v>107.61</v>
      </c>
      <c r="BV7" s="39">
        <v>106.02</v>
      </c>
      <c r="BW7" s="39">
        <v>104.84</v>
      </c>
      <c r="BX7" s="39">
        <v>106.11</v>
      </c>
      <c r="BY7" s="39">
        <v>103.75</v>
      </c>
      <c r="BZ7" s="39">
        <v>100.05</v>
      </c>
      <c r="CA7" s="39">
        <v>120.06</v>
      </c>
      <c r="CB7" s="39">
        <v>121.3</v>
      </c>
      <c r="CC7" s="39">
        <v>121.79</v>
      </c>
      <c r="CD7" s="39">
        <v>125.69</v>
      </c>
      <c r="CE7" s="39">
        <v>126.71</v>
      </c>
      <c r="CF7" s="39">
        <v>155.69</v>
      </c>
      <c r="CG7" s="39">
        <v>158.6</v>
      </c>
      <c r="CH7" s="39">
        <v>161.82</v>
      </c>
      <c r="CI7" s="39">
        <v>161.03</v>
      </c>
      <c r="CJ7" s="39">
        <v>159.93</v>
      </c>
      <c r="CK7" s="39">
        <v>166.4</v>
      </c>
      <c r="CL7" s="39">
        <v>82.39</v>
      </c>
      <c r="CM7" s="39">
        <v>82.18</v>
      </c>
      <c r="CN7" s="39">
        <v>81.95</v>
      </c>
      <c r="CO7" s="39">
        <v>81.81</v>
      </c>
      <c r="CP7" s="39">
        <v>82.95</v>
      </c>
      <c r="CQ7" s="39">
        <v>62.46</v>
      </c>
      <c r="CR7" s="39">
        <v>62.88</v>
      </c>
      <c r="CS7" s="39">
        <v>62.32</v>
      </c>
      <c r="CT7" s="39">
        <v>61.71</v>
      </c>
      <c r="CU7" s="39">
        <v>63.12</v>
      </c>
      <c r="CV7" s="39">
        <v>60.69</v>
      </c>
      <c r="CW7" s="39">
        <v>95.67</v>
      </c>
      <c r="CX7" s="39">
        <v>95.95</v>
      </c>
      <c r="CY7" s="39">
        <v>96.01</v>
      </c>
      <c r="CZ7" s="39">
        <v>95.93</v>
      </c>
      <c r="DA7" s="39">
        <v>96.82</v>
      </c>
      <c r="DB7" s="39">
        <v>90.62</v>
      </c>
      <c r="DC7" s="39">
        <v>90.13</v>
      </c>
      <c r="DD7" s="39">
        <v>90.19</v>
      </c>
      <c r="DE7" s="39">
        <v>90.03</v>
      </c>
      <c r="DF7" s="39">
        <v>90.09</v>
      </c>
      <c r="DG7" s="39">
        <v>89.82</v>
      </c>
      <c r="DH7" s="39">
        <v>43.22</v>
      </c>
      <c r="DI7" s="39">
        <v>43.71</v>
      </c>
      <c r="DJ7" s="39">
        <v>43.53</v>
      </c>
      <c r="DK7" s="39">
        <v>43.99</v>
      </c>
      <c r="DL7" s="39">
        <v>44.3</v>
      </c>
      <c r="DM7" s="39">
        <v>48.01</v>
      </c>
      <c r="DN7" s="39">
        <v>48.01</v>
      </c>
      <c r="DO7" s="39">
        <v>48.86</v>
      </c>
      <c r="DP7" s="39">
        <v>49.6</v>
      </c>
      <c r="DQ7" s="39">
        <v>50.31</v>
      </c>
      <c r="DR7" s="39">
        <v>50.19</v>
      </c>
      <c r="DS7" s="39">
        <v>8.92</v>
      </c>
      <c r="DT7" s="39">
        <v>9.6999999999999993</v>
      </c>
      <c r="DU7" s="39">
        <v>11.04</v>
      </c>
      <c r="DV7" s="39">
        <v>11.55</v>
      </c>
      <c r="DW7" s="39">
        <v>12.41</v>
      </c>
      <c r="DX7" s="39">
        <v>16.170000000000002</v>
      </c>
      <c r="DY7" s="39">
        <v>16.600000000000001</v>
      </c>
      <c r="DZ7" s="39">
        <v>18.510000000000002</v>
      </c>
      <c r="EA7" s="39">
        <v>20.49</v>
      </c>
      <c r="EB7" s="39">
        <v>21.34</v>
      </c>
      <c r="EC7" s="39">
        <v>20.63</v>
      </c>
      <c r="ED7" s="39">
        <v>0.72</v>
      </c>
      <c r="EE7" s="39">
        <v>1.03</v>
      </c>
      <c r="EF7" s="39">
        <v>0.87</v>
      </c>
      <c r="EG7" s="39">
        <v>0.95</v>
      </c>
      <c r="EH7" s="39">
        <v>1.29</v>
      </c>
      <c r="EI7" s="39">
        <v>0.67</v>
      </c>
      <c r="EJ7" s="39">
        <v>0.65</v>
      </c>
      <c r="EK7" s="39">
        <v>0.7</v>
      </c>
      <c r="EL7" s="39">
        <v>0.72</v>
      </c>
      <c r="EM7" s="39">
        <v>0.69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106</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2022-01-27T04:26:52Z</cp:lastPrinted>
  <dcterms:created xsi:type="dcterms:W3CDTF">2021-12-03T06:51:31Z</dcterms:created>
  <dcterms:modified xsi:type="dcterms:W3CDTF">2022-01-27T04:26:56Z</dcterms:modified>
  <cp:category/>
</cp:coreProperties>
</file>