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lreXYaiLLMWSgqvC93XltfB+O5w/MbI9LGDSHFkJd0XEy9y8y7EpVyfUEadAVDkhRMjajBaLjvB2A3eYerYoAw==" workbookSaltValue="wfuRV4/dW5NtUzHyL/OqL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<sst xmlns="http://schemas.openxmlformats.org/spreadsheetml/2006/main" count="299" uniqueCount="118">
  <si>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</si>
  <si>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</si>
  <si>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</si>
  <si>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</si>
  <si>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</si>
  <si>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</si>
  <si>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</si>
  <si>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</si>
  <si>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</si>
  <si>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</si>
  <si>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</si>
  <si>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</si>
  <si>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</si>
  <si>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</si>
  <si>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</si>
  <si>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</si>
  <si>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</si>
  <si>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</si>
  <si>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</si>
  <si>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</si>
  <si>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</si>
  <si>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</si>
  <si>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</si>
  <si>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</si>
  <si>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</si>
  <si>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</si>
  <si>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</si>
  <si>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</si>
  <si>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</si>
  <si>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</si>
  <si>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</si>
  <si>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</si>
  <si>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</si>
  <si>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</si>
  <si>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</si>
  <si>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</si>
  <si>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</si>
  <si>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</si>
  <si>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</si>
  <si>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</si>
  <si>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</si>
  <si>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</si>
  <si>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</si>
  <si>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</si>
  <si>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</si>
  <si>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</si>
  <si>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</si>
  <si>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</si>
  <si>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</si>
  <si>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</si>
  <si>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</si>
  <si>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</si>
  <si>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</si>
  <si>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</si>
  <si>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</si>
  <si>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</si>
  <si>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</si>
  <si>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</si>
  <si>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</si>
  <si>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</si>
  <si>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</si>
  <si>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</si>
  <si>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</si>
  <si>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</si>
  <si>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</si>
  <si>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</si>
  <si>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</si>
  <si>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</si>
  <si>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</si>
  <si>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</si>
  <si>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</si>
  <si>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</si>
  <si>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</si>
  <si>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</si>
  <si>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</si>
  <si>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</si>
  <si>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</si>
  <si>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</si>
  <si>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</si>
  <si>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</si>
  <si>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</si>
  <si>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</si>
  <si>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</si>
  <si>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</si>
  <si>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</si>
  <si>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</si>
  <si>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</si>
  <si>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</si>
  <si>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</si>
  <si>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</si>
  <si>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</si>
  <si>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</si>
  <si>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</si>
  <si>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</si>
  <si>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</si>
  <si>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</si>
  <si>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</si>
  <si>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</si>
  <si>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</si>
  <si>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</si>
  <si>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</si>
  <si>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</si>
  <si>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</si>
  <si>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</si>
  <si>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</si>
  <si>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</si>
  <si>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</si>
  <si>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</si>
  <si>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</si>
  <si>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</si>
  <si>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</si>
  <si>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</si>
  <si>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</si>
  <si>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</si>
  <si>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</si>
  <si>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本市の特定環境保全公共下水道事業は、平成１１年度から供用を開始しており、令和２年度末で２２年を経過しています。
　耐用年数(５０年)を経過した管渠はないため、②管渠老朽化率は該当ありません。
　また、現在のところ、更新などを必要とする管渠はないため、③管渠改善率は該当ありません。</t>
    <phoneticPr fontId="4"/>
  </si>
  <si>
    <t>【健全性について】
　令和２年度における①経常収支比率は、89.85％で、⑤経費回収率は、59.77％となっており、下水道使用料だけでは汚水処理に係る経費が賄えておらず、単年度の収支が赤字である状況です。今後、経費の節減や下水道接続促進活動などによる財源の確保に努めるとともに、適正な使用料の設定について、検討する必要があると考えています。
　③流動比率は、全国平均値を下回っていますが、これは企業債に係る流動負債が大きいためです。企業債未償還残高は、今後減少する見込みであるため、同比率も徐々に良化するものと考えられます。
  ④企業債残高対事業規模比率は、全国及び類似団体の平均値を下回っています。これは、企業債償還額に対して借入額がなく、企業債残高が減少していることによるものと考えられます。
【効率性について】
　⑥汚水処理原価は、全国及び類似団体の平均値よりも低くなっていますが、国の示す算定基準により、150円となっていることから、今後、経費の節減などにより、経営の改善に取り組む必要があります。
　⑧水洗化率は、全国及び類似団体の平均値より下回っています。これは、平成１１年３月の供用開始から、まだ２０年程度の事業期間であるためであり、今後は更なる接続促進に努め、水洗化率（接続率）の向上を図ります。</t>
    <rPh sb="395" eb="396">
      <t>クニ</t>
    </rPh>
    <rPh sb="397" eb="398">
      <t>シメ</t>
    </rPh>
    <rPh sb="399" eb="401">
      <t>サンテイ</t>
    </rPh>
    <rPh sb="401" eb="403">
      <t>キジュン</t>
    </rPh>
    <rPh sb="410" eb="411">
      <t>エン</t>
    </rPh>
    <rPh sb="436" eb="438">
      <t>ケイエイ</t>
    </rPh>
    <rPh sb="474" eb="475">
      <t>アタイ</t>
    </rPh>
    <rPh sb="497" eb="499">
      <t>キョウヨウ</t>
    </rPh>
    <rPh sb="499" eb="501">
      <t>カイシ</t>
    </rPh>
    <rPh sb="539" eb="542">
      <t>スイセンカ</t>
    </rPh>
    <rPh sb="542" eb="543">
      <t>リツ</t>
    </rPh>
    <phoneticPr fontId="4"/>
  </si>
  <si>
    <t>　今後、下水道施設の老朽化に伴う更新などに多額の費用が必要となる一方、人口減少や節水意識の向上などにより使用料収入が減少することが想定されます。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とともに、適正な使用料の設定について、検討する必要があると考えています。
　これらのことを踏まえ、将来のビジョンを分かりやすく使用者に示すとともに、令和２年度に策定した経営戦略について、令和５年度までに見直しを行う予定です。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</si>
</sst>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003-4D9F-AD09-0F45FDC62B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6003-4D9F-AD09-0F45FDC62B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BB-4A08-85A5-AABBA1D6EA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EDBB-4A08-85A5-AABBA1D6EA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81.3</c:v>
                </c:pt>
                <c:pt idx="4">
                  <c:v>80.69</c:v>
                </c:pt>
              </c:numCache>
            </c:numRef>
          </c:val>
          <c:extLst>
            <c:ext xmlns:c16="http://schemas.microsoft.com/office/drawing/2014/chart" uri="{C3380CC4-5D6E-409C-BE32-E72D297353CC}">
              <c16:uniqueId val="{00000000-C77A-4A99-86B3-9A0C1899AC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C77A-4A99-86B3-9A0C1899AC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100.8</c:v>
                </c:pt>
                <c:pt idx="4">
                  <c:v>89.85</c:v>
                </c:pt>
              </c:numCache>
            </c:numRef>
          </c:val>
          <c:extLst>
            <c:ext xmlns:c16="http://schemas.microsoft.com/office/drawing/2014/chart" uri="{C3380CC4-5D6E-409C-BE32-E72D297353CC}">
              <c16:uniqueId val="{00000000-D3E8-408C-BABC-715C52AD58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D3E8-408C-BABC-715C52AD58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2.5299999999999998</c:v>
                </c:pt>
                <c:pt idx="4">
                  <c:v>4.93</c:v>
                </c:pt>
              </c:numCache>
            </c:numRef>
          </c:val>
          <c:extLst>
            <c:ext xmlns:c16="http://schemas.microsoft.com/office/drawing/2014/chart" uri="{C3380CC4-5D6E-409C-BE32-E72D297353CC}">
              <c16:uniqueId val="{00000000-E8FB-4128-B74B-66B0E82C64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E8FB-4128-B74B-66B0E82C64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3A4-4359-B926-28320EA8F6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E3A4-4359-B926-28320EA8F6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A8-4C95-85A4-823E263A2E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7EA8-4C95-85A4-823E263A2E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47.09</c:v>
                </c:pt>
                <c:pt idx="4">
                  <c:v>42.31</c:v>
                </c:pt>
              </c:numCache>
            </c:numRef>
          </c:val>
          <c:extLst>
            <c:ext xmlns:c16="http://schemas.microsoft.com/office/drawing/2014/chart" uri="{C3380CC4-5D6E-409C-BE32-E72D297353CC}">
              <c16:uniqueId val="{00000000-A00A-4A26-8712-E5D0908638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A00A-4A26-8712-E5D0908638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402.71</c:v>
                </c:pt>
                <c:pt idx="4">
                  <c:v>460.13</c:v>
                </c:pt>
              </c:numCache>
            </c:numRef>
          </c:val>
          <c:extLst>
            <c:ext xmlns:c16="http://schemas.microsoft.com/office/drawing/2014/chart" uri="{C3380CC4-5D6E-409C-BE32-E72D297353CC}">
              <c16:uniqueId val="{00000000-7B86-4B63-A7B0-497627C2B1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7B86-4B63-A7B0-497627C2B1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59.95</c:v>
                </c:pt>
                <c:pt idx="4">
                  <c:v>59.77</c:v>
                </c:pt>
              </c:numCache>
            </c:numRef>
          </c:val>
          <c:extLst>
            <c:ext xmlns:c16="http://schemas.microsoft.com/office/drawing/2014/chart" uri="{C3380CC4-5D6E-409C-BE32-E72D297353CC}">
              <c16:uniqueId val="{00000000-9391-4A7C-B918-D5FE6560A8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9391-4A7C-B918-D5FE6560A8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9C80-416C-B4A2-F33051D178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9C80-416C-B4A2-F33051D178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安城市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190143</v>
      </c>
      <c r="AM8" s="51"/>
      <c r="AN8" s="51"/>
      <c r="AO8" s="51"/>
      <c r="AP8" s="51"/>
      <c r="AQ8" s="51"/>
      <c r="AR8" s="51"/>
      <c r="AS8" s="51"/>
      <c r="AT8" s="46">
        <f>データ!T6</f>
        <v>86.05</v>
      </c>
      <c r="AU8" s="46"/>
      <c r="AV8" s="46"/>
      <c r="AW8" s="46"/>
      <c r="AX8" s="46"/>
      <c r="AY8" s="46"/>
      <c r="AZ8" s="46"/>
      <c r="BA8" s="46"/>
      <c r="BB8" s="46">
        <f>データ!U6</f>
        <v>2209.6799999999998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77.290000000000006</v>
      </c>
      <c r="J10" s="46"/>
      <c r="K10" s="46"/>
      <c r="L10" s="46"/>
      <c r="M10" s="46"/>
      <c r="N10" s="46"/>
      <c r="O10" s="46"/>
      <c r="P10" s="46">
        <f>データ!P6</f>
        <v>6.72</v>
      </c>
      <c r="Q10" s="46"/>
      <c r="R10" s="46"/>
      <c r="S10" s="46"/>
      <c r="T10" s="46"/>
      <c r="U10" s="46"/>
      <c r="V10" s="46"/>
      <c r="W10" s="46">
        <f>データ!Q6</f>
        <v>96.6</v>
      </c>
      <c r="X10" s="46"/>
      <c r="Y10" s="46"/>
      <c r="Z10" s="46"/>
      <c r="AA10" s="46"/>
      <c r="AB10" s="46"/>
      <c r="AC10" s="46"/>
      <c r="AD10" s="51">
        <f>データ!R6</f>
        <v>1650</v>
      </c>
      <c r="AE10" s="51"/>
      <c r="AF10" s="51"/>
      <c r="AG10" s="51"/>
      <c r="AH10" s="51"/>
      <c r="AI10" s="51"/>
      <c r="AJ10" s="51"/>
      <c r="AK10" s="2"/>
      <c r="AL10" s="51">
        <f>データ!V6</f>
        <v>12764</v>
      </c>
      <c r="AM10" s="51"/>
      <c r="AN10" s="51"/>
      <c r="AO10" s="51"/>
      <c r="AP10" s="51"/>
      <c r="AQ10" s="51"/>
      <c r="AR10" s="51"/>
      <c r="AS10" s="51"/>
      <c r="AT10" s="46">
        <f>データ!W6</f>
        <v>3.5</v>
      </c>
      <c r="AU10" s="46"/>
      <c r="AV10" s="46"/>
      <c r="AW10" s="46"/>
      <c r="AX10" s="46"/>
      <c r="AY10" s="46"/>
      <c r="AZ10" s="46"/>
      <c r="BA10" s="46"/>
      <c r="BB10" s="46">
        <f>データ!X6</f>
        <v>3646.86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6jvgIBrjtvAWY+g4WLitTNPhiob5jUcupXZ018Ke0lJ5SujkO5uxvRvyYgOnL/WX03m3wCpWRJMdVqc+C49Sw==" saltValue="loEWuO5VkrKmjb913ZKs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232122</v>
      </c>
      <c r="D6" s="33">
        <f t="shared" si="3"/>
        <v>46</v>
      </c>
      <c r="E6" s="33">
        <f t="shared" si="3"/>
        <v>17</v>
      </c>
      <c r="F6" s="33">
        <f t="shared" si="3"/>
        <v>4</v>
      </c>
      <c r="G6" s="33">
        <f t="shared" si="3"/>
        <v>0</v>
      </c>
      <c r="H6" s="33" t="str">
        <f t="shared" si="3"/>
        <v>愛知県　安城市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77.290000000000006</v>
      </c>
      <c r="P6" s="34">
        <f t="shared" si="3"/>
        <v>6.72</v>
      </c>
      <c r="Q6" s="34">
        <f t="shared" si="3"/>
        <v>96.6</v>
      </c>
      <c r="R6" s="34">
        <f t="shared" si="3"/>
        <v>1650</v>
      </c>
      <c r="S6" s="34">
        <f t="shared" si="3"/>
        <v>190143</v>
      </c>
      <c r="T6" s="34">
        <f t="shared" si="3"/>
        <v>86.05</v>
      </c>
      <c r="U6" s="34">
        <f t="shared" si="3"/>
        <v>2209.6799999999998</v>
      </c>
      <c r="V6" s="34">
        <f t="shared" si="3"/>
        <v>12764</v>
      </c>
      <c r="W6" s="34">
        <f t="shared" si="3"/>
        <v>3.5</v>
      </c>
      <c r="X6" s="34">
        <f t="shared" si="3"/>
        <v>3646.86</v>
      </c>
      <c r="Y6" s="35" t="str">
        <f>IF(Y7="",NA(),Y7)</f>
        <v>-</v>
      </c>
      <c r="Z6" s="35" t="str">
        <f t="shared" ref="Z6:AH6" si="4">IF(Z7="",NA(),Z7)</f>
        <v>-</v>
      </c>
      <c r="AA6" s="35" t="str">
        <f t="shared" si="4"/>
        <v>-</v>
      </c>
      <c r="AB6" s="35">
        <f t="shared" si="4"/>
        <v>100.8</v>
      </c>
      <c r="AC6" s="35">
        <f t="shared" si="4"/>
        <v>89.85</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47.09</v>
      </c>
      <c r="AY6" s="35">
        <f t="shared" si="6"/>
        <v>42.31</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402.71</v>
      </c>
      <c r="BJ6" s="35">
        <f t="shared" si="7"/>
        <v>460.13</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59.95</v>
      </c>
      <c r="BU6" s="35">
        <f t="shared" si="8"/>
        <v>59.77</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81.3</v>
      </c>
      <c r="DB6" s="35">
        <f t="shared" si="11"/>
        <v>80.69</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2.5299999999999998</v>
      </c>
      <c r="DM6" s="35">
        <f t="shared" si="12"/>
        <v>4.93</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232122</v>
      </c>
      <c r="D7" s="37">
        <v>46</v>
      </c>
      <c r="E7" s="37">
        <v>17</v>
      </c>
      <c r="F7" s="37">
        <v>4</v>
      </c>
      <c r="G7" s="37">
        <v>0</v>
      </c>
      <c r="H7" s="37" t="s">
        <v>96</v>
      </c>
      <c r="I7" s="37" t="s">
        <v>97</v>
      </c>
      <c r="J7" s="37" t="s">
        <v>98</v>
      </c>
      <c r="K7" s="37" t="s">
        <v>99</v>
      </c>
      <c r="L7" s="37" t="s">
        <v>100</v>
      </c>
      <c r="M7" s="37" t="s">
        <v>101</v>
      </c>
      <c r="N7" s="38" t="s">
        <v>102</v>
      </c>
      <c r="O7" s="38">
        <v>77.290000000000006</v>
      </c>
      <c r="P7" s="38">
        <v>6.72</v>
      </c>
      <c r="Q7" s="38">
        <v>96.6</v>
      </c>
      <c r="R7" s="38">
        <v>1650</v>
      </c>
      <c r="S7" s="38">
        <v>190143</v>
      </c>
      <c r="T7" s="38">
        <v>86.05</v>
      </c>
      <c r="U7" s="38">
        <v>2209.6799999999998</v>
      </c>
      <c r="V7" s="38">
        <v>12764</v>
      </c>
      <c r="W7" s="38">
        <v>3.5</v>
      </c>
      <c r="X7" s="38">
        <v>3646.86</v>
      </c>
      <c r="Y7" s="38" t="s">
        <v>102</v>
      </c>
      <c r="Z7" s="38" t="s">
        <v>102</v>
      </c>
      <c r="AA7" s="38" t="s">
        <v>102</v>
      </c>
      <c r="AB7" s="38">
        <v>100.8</v>
      </c>
      <c r="AC7" s="38">
        <v>89.85</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47.09</v>
      </c>
      <c r="AY7" s="38">
        <v>42.31</v>
      </c>
      <c r="AZ7" s="38" t="s">
        <v>102</v>
      </c>
      <c r="BA7" s="38" t="s">
        <v>102</v>
      </c>
      <c r="BB7" s="38" t="s">
        <v>102</v>
      </c>
      <c r="BC7" s="38">
        <v>47.72</v>
      </c>
      <c r="BD7" s="38">
        <v>44.24</v>
      </c>
      <c r="BE7" s="38">
        <v>45.34</v>
      </c>
      <c r="BF7" s="38" t="s">
        <v>102</v>
      </c>
      <c r="BG7" s="38" t="s">
        <v>102</v>
      </c>
      <c r="BH7" s="38" t="s">
        <v>102</v>
      </c>
      <c r="BI7" s="38">
        <v>402.71</v>
      </c>
      <c r="BJ7" s="38">
        <v>460.13</v>
      </c>
      <c r="BK7" s="38" t="s">
        <v>102</v>
      </c>
      <c r="BL7" s="38" t="s">
        <v>102</v>
      </c>
      <c r="BM7" s="38" t="s">
        <v>102</v>
      </c>
      <c r="BN7" s="38">
        <v>1206.79</v>
      </c>
      <c r="BO7" s="38">
        <v>1258.43</v>
      </c>
      <c r="BP7" s="38">
        <v>1260.21</v>
      </c>
      <c r="BQ7" s="38" t="s">
        <v>102</v>
      </c>
      <c r="BR7" s="38" t="s">
        <v>102</v>
      </c>
      <c r="BS7" s="38" t="s">
        <v>102</v>
      </c>
      <c r="BT7" s="38">
        <v>59.95</v>
      </c>
      <c r="BU7" s="38">
        <v>59.77</v>
      </c>
      <c r="BV7" s="38" t="s">
        <v>102</v>
      </c>
      <c r="BW7" s="38" t="s">
        <v>102</v>
      </c>
      <c r="BX7" s="38" t="s">
        <v>102</v>
      </c>
      <c r="BY7" s="38">
        <v>71.84</v>
      </c>
      <c r="BZ7" s="38">
        <v>73.36</v>
      </c>
      <c r="CA7" s="38">
        <v>75.290000000000006</v>
      </c>
      <c r="CB7" s="38" t="s">
        <v>102</v>
      </c>
      <c r="CC7" s="38" t="s">
        <v>102</v>
      </c>
      <c r="CD7" s="38" t="s">
        <v>102</v>
      </c>
      <c r="CE7" s="38">
        <v>150</v>
      </c>
      <c r="CF7" s="38">
        <v>150</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81.3</v>
      </c>
      <c r="DB7" s="38">
        <v>80.69</v>
      </c>
      <c r="DC7" s="38" t="s">
        <v>102</v>
      </c>
      <c r="DD7" s="38" t="s">
        <v>102</v>
      </c>
      <c r="DE7" s="38" t="s">
        <v>102</v>
      </c>
      <c r="DF7" s="38">
        <v>83.75</v>
      </c>
      <c r="DG7" s="38">
        <v>84.19</v>
      </c>
      <c r="DH7" s="38">
        <v>84.75</v>
      </c>
      <c r="DI7" s="38" t="s">
        <v>102</v>
      </c>
      <c r="DJ7" s="38" t="s">
        <v>102</v>
      </c>
      <c r="DK7" s="38" t="s">
        <v>102</v>
      </c>
      <c r="DL7" s="38">
        <v>2.5299999999999998</v>
      </c>
      <c r="DM7" s="38">
        <v>4.93</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2022-01-18T11:09:46Z</cp:lastPrinted>
  <dcterms:created xsi:type="dcterms:W3CDTF">2021-12-03T07:25:02Z</dcterms:created>
  <dcterms:modified xsi:type="dcterms:W3CDTF">2022-02-01T02:40:17Z</dcterms:modified>
  <cp:category/>
</cp:coreProperties>
</file>