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3\13★②市町村回答振り分け（事業ごと）（担当者作業フォルダ）\07駐車場\印刷すみ\"/>
    </mc:Choice>
  </mc:AlternateContent>
  <workbookProtection workbookAlgorithmName="SHA-512" workbookHashValue="nYHH2g9D4xlw0bPHBLWYa0NS+tokNWqPP6zwL+Y2Ng2OGMktT3Q1rOw36yFymv60Se6VSh/mIObmmrZooTJ/pA==" workbookSaltValue="yQAX8ij6N7Yn8G3xxILxZ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LT76" i="4"/>
  <c r="LH30" i="4"/>
  <c r="GQ51" i="4"/>
  <c r="IE76" i="4"/>
  <c r="BZ51" i="4"/>
  <c r="GQ30" i="4"/>
  <c r="BG30" i="4"/>
  <c r="AV76" i="4"/>
  <c r="KO51" i="4"/>
  <c r="BG51" i="4"/>
  <c r="LE76" i="4"/>
  <c r="FX51" i="4"/>
  <c r="KO30" i="4"/>
  <c r="HP76" i="4"/>
  <c r="FX30" i="4"/>
  <c r="KP76" i="4"/>
  <c r="HA76" i="4"/>
  <c r="AN51" i="4"/>
  <c r="FE30" i="4"/>
  <c r="JV30" i="4"/>
  <c r="AN30" i="4"/>
  <c r="AG76" i="4"/>
  <c r="JV51" i="4"/>
  <c r="FE51" i="4"/>
  <c r="R76" i="4"/>
  <c r="JC51" i="4"/>
  <c r="KA76" i="4"/>
  <c r="EL51" i="4"/>
  <c r="JC30" i="4"/>
  <c r="EL30" i="4"/>
  <c r="GL76" i="4"/>
  <c r="U51" i="4"/>
  <c r="U30" i="4"/>
</calcChain>
</file>

<file path=xl/sharedStrings.xml><?xml version="1.0" encoding="utf-8"?>
<sst xmlns="http://schemas.openxmlformats.org/spreadsheetml/2006/main" count="278" uniqueCount="127">
  <si>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</si>
  <si>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</si>
  <si>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</si>
  <si>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</si>
  <si>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</si>
  <si>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</si>
  <si>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</si>
  <si>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</si>
  <si>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</si>
  <si>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</si>
  <si>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</si>
  <si>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</si>
  <si>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</si>
  <si>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</si>
  <si>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</si>
  <si>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</si>
  <si>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</si>
  <si>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</si>
  <si>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</si>
  <si>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</si>
  <si>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</si>
  <si>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</si>
  <si>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</si>
  <si>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</si>
  <si>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</si>
  <si>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</si>
  <si>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</si>
  <si>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</si>
  <si>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</si>
  <si>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</si>
  <si>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</si>
  <si>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</si>
  <si>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</si>
  <si>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</si>
  <si>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</si>
  <si>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</si>
  <si>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</si>
  <si>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</si>
  <si>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</si>
  <si>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</si>
  <si>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</si>
  <si>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</si>
  <si>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</si>
  <si>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</si>
  <si>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</si>
  <si>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</si>
  <si>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</si>
  <si>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</si>
  <si>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</si>
  <si>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</si>
  <si>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</si>
  <si>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</si>
  <si>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</si>
  <si>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</si>
  <si>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</si>
  <si>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</si>
  <si>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</si>
  <si>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</si>
  <si>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</si>
  <si>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</si>
  <si>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</si>
  <si>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</si>
  <si>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</si>
  <si>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</si>
  <si>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</si>
  <si>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</si>
  <si>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</si>
  <si>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</si>
  <si>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</si>
  <si>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</si>
  <si>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</si>
  <si>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</si>
  <si>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</si>
  <si>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</si>
  <si>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</si>
  <si>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</si>
  <si>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</si>
  <si>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</si>
  <si>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</si>
  <si>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</si>
  <si>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</si>
  <si>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</si>
  <si>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</si>
  <si>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</si>
  <si>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</si>
  <si>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</si>
  <si>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</si>
  <si>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</si>
  <si>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</si>
  <si>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</si>
  <si>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</si>
  <si>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</si>
  <si>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</si>
  <si>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</si>
  <si>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</si>
  <si>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</si>
  <si>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</si>
  <si>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</si>
  <si>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</si>
  <si>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</si>
  <si>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</si>
  <si>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</si>
  <si>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</si>
  <si>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</si>
  <si>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</si>
  <si>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</si>
  <si>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安城駅西駐車場（東棟）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</si>
  <si>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</si>
  <si>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</si>
  <si>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</si>
  <si>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</si>
  <si>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</si>
  <si>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</si>
  <si>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</si>
  <si>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</si>
  <si>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</si>
  <si>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</si>
  <si>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</si>
  <si>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</si>
  <si>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</si>
  <si>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</si>
  <si>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</si>
  <si>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</si>
  <si>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時間貸・定期貸併用駐車場であるため、１台あたりの駐車時間が長く、１日の平均台数が少ない状況となっている。⑪稼働率について、平均値と比べ低くなっているが、90％程度で推移していたが、新型コロナウィルスの影響と考えられる稼働率の低下が見られる。市主要駅が周辺にあり、利用者の傾向として通勤等によるパーク＆ライドが目的であるため、駐車場としてのニーズはあると考えられる。</t>
    <rPh sb="90" eb="92">
      <t>シンガタ</t>
    </rPh>
    <rPh sb="100" eb="102">
      <t>エイキョウ</t>
    </rPh>
    <rPh sb="103" eb="104">
      <t>カンガ</t>
    </rPh>
    <rPh sb="108" eb="110">
      <t>カドウ</t>
    </rPh>
    <rPh sb="110" eb="111">
      <t>リツ</t>
    </rPh>
    <rPh sb="112" eb="114">
      <t>テイカ</t>
    </rPh>
    <rPh sb="115" eb="116">
      <t>ミ</t>
    </rPh>
    <phoneticPr fontId="5"/>
  </si>
  <si>
    <t>駐車場の規模が大きく、パーク＆ライド利用や近隣商店利用が目的の利用者が多く、平均より収益性が高い。①収益的収支比率について、R01,R02は平均を上回り、数値は100％以上で他会計補助金等に頼ることなく健全経営を続けている。④売上高GOP比率及び⑤EBITDAについては平均値を上回り、増加傾向で収益性はある。なお、H28からH30にかけて修繕や機器の更新により総費用が多かったため、各数値は減少しており、R02は新型コロナウィルスの影響が見受けられ減少した。</t>
    <rPh sb="70" eb="72">
      <t>ヘイキン</t>
    </rPh>
    <rPh sb="73" eb="75">
      <t>ウワマワ</t>
    </rPh>
    <rPh sb="207" eb="209">
      <t>シンガタ</t>
    </rPh>
    <rPh sb="225" eb="227">
      <t>ゲンショウ</t>
    </rPh>
    <phoneticPr fontId="5"/>
  </si>
  <si>
    <t xml:space="preserve">⑩企業債残高対料金収入比率について、H24に壁面工事を行った際に企業債を発行し、償還計画に基づき計画的な地方債償還を行いR04に償還を完了する予定で、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
</t>
    <phoneticPr fontId="5"/>
  </si>
  <si>
    <t>収益等は一定の水準を維持し、他会計補助金等に頼ることなく概ね黒字経営を続けている。本駐車場は、本市が管理する中で最も規模が大きく、高い収益性がある。稼働率は平均を下回るが、パーク＆ライドによる長時間利用を目的としているためであり、需要が多いため、今後も継続して経営していく必要がある。
経営戦略についてはR02年度に策定済みである。</t>
    <rPh sb="4" eb="6">
      <t>イッテイ</t>
    </rPh>
    <rPh sb="7" eb="9">
      <t>スイジュン</t>
    </rPh>
    <rPh sb="10" eb="12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</si>
</sst>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207.9</c:v>
                </c:pt>
                <c:pt idx="1">
                  <c:v>159.80000000000001</c:v>
                </c:pt>
                <c:pt idx="2">
                  <c:v>191.5</c:v>
                </c:pt>
                <c:pt idx="3">
                  <c:v>329.8</c:v>
                </c:pt>
                <c:pt idx="4">
                  <c:v>168.5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D-41D4-BA22-9EFBBB1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1D4-BA22-9EFBBB1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5.9</c:v>
                </c:pt>
                <c:pt idx="1">
                  <c:v>4.8</c:v>
                </c:pt>
                <c:pt idx="2">
                  <c:v>3.5</c:v>
                </c:pt>
                <c:pt idx="3">
                  <c:v>2.8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5-40D0-9480-7E544B088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0D0-9480-7E544B088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9D-4CA0-A0A4-FD1F9493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D-4CA0-A0A4-FD1F9493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6D-4092-8BB1-EADFE071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D-4092-8BB1-EADFE071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7-44DB-9176-93E1F2C1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7-44DB-9176-93E1F2C1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F-4899-A9F4-DECE3E40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F-4899-A9F4-DECE3E40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86.4</c:v>
                </c:pt>
                <c:pt idx="2">
                  <c:v>96.2</c:v>
                </c:pt>
                <c:pt idx="3">
                  <c:v>89.8</c:v>
                </c:pt>
                <c:pt idx="4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4-4A7C-A75C-BF524E870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4-4A7C-A75C-BF524E870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38.4</c:v>
                </c:pt>
                <c:pt idx="2">
                  <c:v>48.7</c:v>
                </c:pt>
                <c:pt idx="3">
                  <c:v>70.599999999999994</c:v>
                </c:pt>
                <c:pt idx="4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5-4B4B-AFFF-63CB0736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5-4B4B-AFFF-63CB0736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42015</c:v>
                </c:pt>
                <c:pt idx="1">
                  <c:v>31544</c:v>
                </c:pt>
                <c:pt idx="2">
                  <c:v>43547</c:v>
                </c:pt>
                <c:pt idx="3">
                  <c:v>59312</c:v>
                </c:pt>
                <c:pt idx="4">
                  <c:v>21417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8C0-99DB-469BB0509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F-48C0-99DB-469BB0509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愛知県安城市　安城駅西駐車場（東棟）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10604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391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207.9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159.80000000000001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191.5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329.8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168.5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73.900000000000006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86.4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96.2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89.8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58.6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105.7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52.9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38.4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48.7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70.599999999999994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42.2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42015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31544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43547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59312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21417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4426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-0.7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19504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18068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25902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23067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4197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287830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8857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5.9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4.8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3.5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2.8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3.1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+oonIFTTKQVXAfdnhH8jqFEUP4KyLuej7OJsWaPlSzAmRZ6/g3eykxLYiWMQNDY+e94Q5hRbC+i/c3ZHOLg+g==" saltValue="fjPCaK4XFOeUV9A4A3Y7y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100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232122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愛知県安城市</v>
      </c>
      <c r="I6" s="60" t="str">
        <f t="shared" si="1"/>
        <v>安城駅西駐車場（東棟）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27</v>
      </c>
      <c r="S6" s="62" t="str">
        <f t="shared" si="1"/>
        <v>駅</v>
      </c>
      <c r="T6" s="62" t="str">
        <f t="shared" si="1"/>
        <v>無</v>
      </c>
      <c r="U6" s="63">
        <f t="shared" si="1"/>
        <v>10604</v>
      </c>
      <c r="V6" s="63">
        <f t="shared" si="1"/>
        <v>391</v>
      </c>
      <c r="W6" s="63">
        <f t="shared" si="1"/>
        <v>200</v>
      </c>
      <c r="X6" s="62" t="str">
        <f t="shared" si="1"/>
        <v>代行制</v>
      </c>
      <c r="Y6" s="64">
        <f>IF(Y8="-",NA(),Y8)</f>
        <v>207.9</v>
      </c>
      <c r="Z6" s="64">
        <f t="shared" ref="Z6:AH6" si="2">IF(Z8="-",NA(),Z8)</f>
        <v>159.80000000000001</v>
      </c>
      <c r="AA6" s="64">
        <f t="shared" si="2"/>
        <v>191.5</v>
      </c>
      <c r="AB6" s="64">
        <f t="shared" si="2"/>
        <v>329.8</v>
      </c>
      <c r="AC6" s="64">
        <f t="shared" si="2"/>
        <v>168.5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52.9</v>
      </c>
      <c r="BG6" s="64">
        <f t="shared" ref="BG6:BO6" si="5">IF(BG8="-",NA(),BG8)</f>
        <v>38.4</v>
      </c>
      <c r="BH6" s="64">
        <f t="shared" si="5"/>
        <v>48.7</v>
      </c>
      <c r="BI6" s="64">
        <f t="shared" si="5"/>
        <v>70.599999999999994</v>
      </c>
      <c r="BJ6" s="64">
        <f t="shared" si="5"/>
        <v>42.2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42015</v>
      </c>
      <c r="BR6" s="65">
        <f t="shared" ref="BR6:BZ6" si="6">IF(BR8="-",NA(),BR8)</f>
        <v>31544</v>
      </c>
      <c r="BS6" s="65">
        <f t="shared" si="6"/>
        <v>43547</v>
      </c>
      <c r="BT6" s="65">
        <f t="shared" si="6"/>
        <v>59312</v>
      </c>
      <c r="BU6" s="65">
        <f t="shared" si="6"/>
        <v>21417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287830</v>
      </c>
      <c r="CN6" s="63">
        <f t="shared" si="7"/>
        <v>8857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5.9</v>
      </c>
      <c r="DA6" s="64">
        <f t="shared" ref="DA6:DI6" si="8">IF(DA8="-",NA(),DA8)</f>
        <v>4.8</v>
      </c>
      <c r="DB6" s="64">
        <f t="shared" si="8"/>
        <v>3.5</v>
      </c>
      <c r="DC6" s="64">
        <f t="shared" si="8"/>
        <v>2.8</v>
      </c>
      <c r="DD6" s="64">
        <f t="shared" si="8"/>
        <v>3.1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73.900000000000006</v>
      </c>
      <c r="DL6" s="64">
        <f t="shared" ref="DL6:DT6" si="9">IF(DL8="-",NA(),DL8)</f>
        <v>86.4</v>
      </c>
      <c r="DM6" s="64">
        <f t="shared" si="9"/>
        <v>96.2</v>
      </c>
      <c r="DN6" s="64">
        <f t="shared" si="9"/>
        <v>89.8</v>
      </c>
      <c r="DO6" s="64">
        <f t="shared" si="9"/>
        <v>58.6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232122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愛知県　安城市</v>
      </c>
      <c r="I7" s="60" t="str">
        <f t="shared" si="10"/>
        <v>安城駅西駐車場（東棟）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27</v>
      </c>
      <c r="S7" s="62" t="str">
        <f t="shared" si="10"/>
        <v>駅</v>
      </c>
      <c r="T7" s="62" t="str">
        <f t="shared" si="10"/>
        <v>無</v>
      </c>
      <c r="U7" s="63">
        <f t="shared" si="10"/>
        <v>10604</v>
      </c>
      <c r="V7" s="63">
        <f t="shared" si="10"/>
        <v>391</v>
      </c>
      <c r="W7" s="63">
        <f t="shared" si="10"/>
        <v>200</v>
      </c>
      <c r="X7" s="62" t="str">
        <f t="shared" si="10"/>
        <v>代行制</v>
      </c>
      <c r="Y7" s="64">
        <f>Y8</f>
        <v>207.9</v>
      </c>
      <c r="Z7" s="64">
        <f t="shared" ref="Z7:AH7" si="11">Z8</f>
        <v>159.80000000000001</v>
      </c>
      <c r="AA7" s="64">
        <f t="shared" si="11"/>
        <v>191.5</v>
      </c>
      <c r="AB7" s="64">
        <f t="shared" si="11"/>
        <v>329.8</v>
      </c>
      <c r="AC7" s="64">
        <f t="shared" si="11"/>
        <v>168.5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52.9</v>
      </c>
      <c r="BG7" s="64">
        <f t="shared" ref="BG7:BO7" si="14">BG8</f>
        <v>38.4</v>
      </c>
      <c r="BH7" s="64">
        <f t="shared" si="14"/>
        <v>48.7</v>
      </c>
      <c r="BI7" s="64">
        <f t="shared" si="14"/>
        <v>70.599999999999994</v>
      </c>
      <c r="BJ7" s="64">
        <f t="shared" si="14"/>
        <v>42.2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42015</v>
      </c>
      <c r="BR7" s="65">
        <f t="shared" ref="BR7:BZ7" si="15">BR8</f>
        <v>31544</v>
      </c>
      <c r="BS7" s="65">
        <f t="shared" si="15"/>
        <v>43547</v>
      </c>
      <c r="BT7" s="65">
        <f t="shared" si="15"/>
        <v>59312</v>
      </c>
      <c r="BU7" s="65">
        <f t="shared" si="15"/>
        <v>21417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287830</v>
      </c>
      <c r="CN7" s="63">
        <f>CN8</f>
        <v>8857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5.9</v>
      </c>
      <c r="DA7" s="64">
        <f t="shared" ref="DA7:DI7" si="16">DA8</f>
        <v>4.8</v>
      </c>
      <c r="DB7" s="64">
        <f t="shared" si="16"/>
        <v>3.5</v>
      </c>
      <c r="DC7" s="64">
        <f t="shared" si="16"/>
        <v>2.8</v>
      </c>
      <c r="DD7" s="64">
        <f t="shared" si="16"/>
        <v>3.1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73.900000000000006</v>
      </c>
      <c r="DL7" s="64">
        <f t="shared" ref="DL7:DT7" si="17">DL8</f>
        <v>86.4</v>
      </c>
      <c r="DM7" s="64">
        <f t="shared" si="17"/>
        <v>96.2</v>
      </c>
      <c r="DN7" s="64">
        <f t="shared" si="17"/>
        <v>89.8</v>
      </c>
      <c r="DO7" s="64">
        <f t="shared" si="17"/>
        <v>58.6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232122</v>
      </c>
      <c r="D8" s="67">
        <v>47</v>
      </c>
      <c r="E8" s="67">
        <v>14</v>
      </c>
      <c r="F8" s="67">
        <v>0</v>
      </c>
      <c r="G8" s="67">
        <v>11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27</v>
      </c>
      <c r="S8" s="69" t="s">
        <v>115</v>
      </c>
      <c r="T8" s="69" t="s">
        <v>116</v>
      </c>
      <c r="U8" s="70">
        <v>10604</v>
      </c>
      <c r="V8" s="70">
        <v>391</v>
      </c>
      <c r="W8" s="70">
        <v>200</v>
      </c>
      <c r="X8" s="69" t="s">
        <v>117</v>
      </c>
      <c r="Y8" s="71">
        <v>207.9</v>
      </c>
      <c r="Z8" s="71">
        <v>159.80000000000001</v>
      </c>
      <c r="AA8" s="71">
        <v>191.5</v>
      </c>
      <c r="AB8" s="71">
        <v>329.8</v>
      </c>
      <c r="AC8" s="71">
        <v>168.5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52.9</v>
      </c>
      <c r="BG8" s="71">
        <v>38.4</v>
      </c>
      <c r="BH8" s="71">
        <v>48.7</v>
      </c>
      <c r="BI8" s="71">
        <v>70.599999999999994</v>
      </c>
      <c r="BJ8" s="71">
        <v>42.2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42015</v>
      </c>
      <c r="BR8" s="72">
        <v>31544</v>
      </c>
      <c r="BS8" s="72">
        <v>43547</v>
      </c>
      <c r="BT8" s="73">
        <v>59312</v>
      </c>
      <c r="BU8" s="73">
        <v>21417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287830</v>
      </c>
      <c r="CN8" s="70">
        <v>8857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5.9</v>
      </c>
      <c r="DA8" s="71">
        <v>4.8</v>
      </c>
      <c r="DB8" s="71">
        <v>3.5</v>
      </c>
      <c r="DC8" s="71">
        <v>2.8</v>
      </c>
      <c r="DD8" s="71">
        <v>3.1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73.900000000000006</v>
      </c>
      <c r="DL8" s="71">
        <v>86.4</v>
      </c>
      <c r="DM8" s="71">
        <v>96.2</v>
      </c>
      <c r="DN8" s="71">
        <v>89.8</v>
      </c>
      <c r="DO8" s="71">
        <v>58.6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2022-01-28T08:58:02Z</cp:lastPrinted>
  <dcterms:created xsi:type="dcterms:W3CDTF">2021-12-17T06:03:56Z</dcterms:created>
  <dcterms:modified xsi:type="dcterms:W3CDTF">2022-02-01T03:46:38Z</dcterms:modified>
  <cp:category/>
</cp:coreProperties>
</file>