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59C6BECB-E0D6-4EED-A72E-2A8B91CA7D34}" xr6:coauthVersionLast="36" xr6:coauthVersionMax="36" xr10:uidLastSave="{00000000-0000-0000-0000-000000000000}"/>
  <workbookProtection workbookAlgorithmName="SHA-512" workbookHashValue="saftv+P5hoNYGzNl/epqWsgs/ubg620YSLcYPq64ZktI4sXiRxS7Jim3PiXm1hbi5Pu/Ke/2OAtkxaz8Z2auKg==" workbookSaltValue="JFGVt13A6wEnPK7nia2X9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E85" i="4"/>
  <c r="BB10" i="4"/>
  <c r="P10" i="4"/>
  <c r="BB8" i="4"/>
  <c r="AT8" i="4"/>
  <c r="AL8" i="4"/>
  <c r="W8" i="4"/>
  <c r="P8" i="4"/>
  <c r="I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<sst xmlns="http://schemas.openxmlformats.org/spreadsheetml/2006/main" count="228" uniqueCount="114">
  <si>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</si>
  <si>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</si>
  <si>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</si>
  <si>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</si>
  <si>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</si>
  <si>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</si>
  <si>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</si>
  <si>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</si>
  <si>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</si>
  <si>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</si>
  <si>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</si>
  <si>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</si>
  <si>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</si>
  <si>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</si>
  <si>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</si>
  <si>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</si>
  <si>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</si>
  <si>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</si>
  <si>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</si>
  <si>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</si>
  <si>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</si>
  <si>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</si>
  <si>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</si>
  <si>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</si>
  <si>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</si>
  <si>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</si>
  <si>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</si>
  <si>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</si>
  <si>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</si>
  <si>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</si>
  <si>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</si>
  <si>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</si>
  <si>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</si>
  <si>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</si>
  <si>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</si>
  <si>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</si>
  <si>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</si>
  <si>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</si>
  <si>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</si>
  <si>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</si>
  <si>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</si>
  <si>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</si>
  <si>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</si>
  <si>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</si>
  <si>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</si>
  <si>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</si>
  <si>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</si>
  <si>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</si>
  <si>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</si>
  <si>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</si>
  <si>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</si>
  <si>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</si>
  <si>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</si>
  <si>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</si>
  <si>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</si>
  <si>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</si>
  <si>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</si>
  <si>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</si>
  <si>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</si>
  <si>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</si>
  <si>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</si>
  <si>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</si>
  <si>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</si>
  <si>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</si>
  <si>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</si>
  <si>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</si>
  <si>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</si>
  <si>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</si>
  <si>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</si>
  <si>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</si>
  <si>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</si>
  <si>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</si>
  <si>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</si>
  <si>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</si>
  <si>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</si>
  <si>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</si>
  <si>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</si>
  <si>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</si>
  <si>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</si>
  <si>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</si>
  <si>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</si>
  <si>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</si>
  <si>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</si>
  <si>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</si>
  <si>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</si>
  <si>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</si>
  <si>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</si>
  <si>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</si>
  <si>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</si>
  <si>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</si>
  <si>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</si>
  <si>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</si>
  <si>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</si>
  <si>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</si>
  <si>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</si>
  <si>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</si>
  <si>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</si>
  <si>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</si>
  <si>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</si>
  <si>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</si>
  <si>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</si>
  <si>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</si>
  <si>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</si>
  <si>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</si>
  <si>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</si>
  <si>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</si>
  <si>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</si>
  <si>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</si>
  <si>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</si>
  <si>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</si>
  <si>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</si>
  <si>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令和２年度の西尾市においては、①経常収支比率は類似団体と比べて高いが、水需要の減少に伴う給水収益の減少により悪化していくと考えられるため、今後はより一層経営の効率化に努める必要がある。
　欠損金は発生していないため、②累積欠損金比率は0％である。　
　③流動比率は類似団体と比べて高く、負債（支払わなければならないお金）に対して、7.5倍の資産（支払いに充てることができるお金）を保有している事が言える。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前年度より大幅に減少した。新型コロナウイルス感染症に係る対策として料金を減免したことによる給水収益の減少によるものである。また平成29年5月から自己水源の一部を廃止して県営水道に切り替えた事により、受水費用が増加したことから、料金の適正化の検討が必要である。
　⑥給水原価は類似団体と比べて低く、給水に係る費用が少なく抑えられており、この数年安定している。　
　⑦施設利用率は平成29年度に配水能力を見直ししたことにより増加し、施設を有効に利用していると言える。
　⑧有収率が前年度比0.65ポイント増加した要因は、漏水調査により、速やかに修繕が行われたことで、不明水が減少し、年間総配水量が抑えられたことによる。        
平成28年度の西尾市においては、①経常収支比率は類似団体と比べて高いが、水需要の減少に伴う給水収益の減少や水道施設等に要する費用の増加などが見込まれることから、今後より一層の経営の効率化を進めていかなければならない。　
　欠損金は発生していないため、②累積欠損金比率は0％である。　
　③流動比率は類似団体と比べて高く、負債（支払わなければならないお金）に対して、5.8倍の資産（支払いに充てることができるお金）を保有している事が言える。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⑤料金回収率は類似団体と比べて高いが、平成29年5月から自己水源の一部を廃止し県営水道に水源を切り替える計画により、受水費用の増加が見込まれることから料金の適正化の検討が必要である。
　⑥給水原価は類似団体と比べて低く、給水に係る費用が少なく抑えられており、この数年安定している。　
　⑦施設利用率は類似団体よりも高い数値を示しており、施設を有効に利用していると言える。
　⑧有収率が前年度比1.41ポイント増加した要因は、漏水調査を行い、速やかに修繕することで有収率が増加し、年間総配水量が抑えられたものと言える。        
</t>
    <rPh sb="1" eb="3">
      <t>レイワ</t>
    </rPh>
    <rPh sb="4" eb="6">
      <t>ネンド</t>
    </rPh>
    <rPh sb="17" eb="19">
      <t>ケイジョウ</t>
    </rPh>
    <rPh sb="24" eb="26">
      <t>ルイジ</t>
    </rPh>
    <rPh sb="26" eb="28">
      <t>ダンタイ</t>
    </rPh>
    <rPh sb="29" eb="30">
      <t>クラ</t>
    </rPh>
    <rPh sb="32" eb="33">
      <t>タカ</t>
    </rPh>
    <rPh sb="36" eb="37">
      <t>ミズ</t>
    </rPh>
    <rPh sb="37" eb="39">
      <t>ジュヨウ</t>
    </rPh>
    <rPh sb="40" eb="42">
      <t>ゲンショウ</t>
    </rPh>
    <rPh sb="43" eb="44">
      <t>トモナ</t>
    </rPh>
    <rPh sb="45" eb="47">
      <t>キュウスイ</t>
    </rPh>
    <rPh sb="47" eb="49">
      <t>シュウエキ</t>
    </rPh>
    <rPh sb="50" eb="52">
      <t>ゲンショウ</t>
    </rPh>
    <rPh sb="55" eb="57">
      <t>アッカ</t>
    </rPh>
    <rPh sb="62" eb="63">
      <t>カンガ</t>
    </rPh>
    <rPh sb="84" eb="85">
      <t>ツト</t>
    </rPh>
    <rPh sb="87" eb="89">
      <t>ヒツヨウ</t>
    </rPh>
    <rPh sb="278" eb="281">
      <t>ゼンネンド</t>
    </rPh>
    <rPh sb="283" eb="285">
      <t>オオハバ</t>
    </rPh>
    <rPh sb="286" eb="288">
      <t>ゲンショウ</t>
    </rPh>
    <rPh sb="291" eb="293">
      <t>シンガタ</t>
    </rPh>
    <rPh sb="300" eb="303">
      <t>カンセンショウ</t>
    </rPh>
    <rPh sb="304" eb="305">
      <t>カカ</t>
    </rPh>
    <rPh sb="306" eb="308">
      <t>タイサク</t>
    </rPh>
    <rPh sb="311" eb="313">
      <t>リョウキン</t>
    </rPh>
    <rPh sb="314" eb="316">
      <t>ゲンメン</t>
    </rPh>
    <rPh sb="323" eb="325">
      <t>キュウスイ</t>
    </rPh>
    <rPh sb="325" eb="327">
      <t>シュウエキ</t>
    </rPh>
    <rPh sb="328" eb="330">
      <t>ゲンショウ</t>
    </rPh>
    <rPh sb="372" eb="373">
      <t>コト</t>
    </rPh>
    <rPh sb="382" eb="384">
      <t>ゾウカ</t>
    </rPh>
    <rPh sb="466" eb="468">
      <t>ヘイセイ</t>
    </rPh>
    <rPh sb="470" eb="472">
      <t>ネンド</t>
    </rPh>
    <rPh sb="473" eb="475">
      <t>ハイスイ</t>
    </rPh>
    <rPh sb="475" eb="477">
      <t>ノウリョク</t>
    </rPh>
    <rPh sb="478" eb="480">
      <t>ミナオ</t>
    </rPh>
    <rPh sb="488" eb="490">
      <t>ゾウカ</t>
    </rPh>
    <rPh sb="492" eb="494">
      <t>シセツ</t>
    </rPh>
    <rPh sb="495" eb="497">
      <t>ユウコウ</t>
    </rPh>
    <rPh sb="498" eb="500">
      <t>リヨウ</t>
    </rPh>
    <rPh sb="505" eb="506">
      <t>イ</t>
    </rPh>
    <rPh sb="548" eb="550">
      <t>シュウゼン</t>
    </rPh>
    <rPh sb="551" eb="552">
      <t>オコナ</t>
    </rPh>
    <rPh sb="559" eb="561">
      <t>フメイ</t>
    </rPh>
    <rPh sb="561" eb="562">
      <t>スイ</t>
    </rPh>
    <rPh sb="563" eb="565">
      <t>ゲンショウ</t>
    </rPh>
    <phoneticPr fontId="4"/>
  </si>
  <si>
    <t>　令和２年度の西尾市においては、①有形固定資産減価償却率は類似団体と比べて低く、保有資産の老朽化の度合いが低い状況である。
　②管路経年化率は類似団体と比べて高く、法定耐用年数40年を経過した管路が多く、老朽化が進んでいる。
　③管路更新率は類似団体と比べて低く、管路更新延長を増やす必要がある。
　これらのことを参考にし、西尾市として漏水防止と安定給水を図るため、管路更新率を目標値1.25％とし、更新投資を増やして老朽管の更新工事を促進する必要がある。</t>
    <rPh sb="1" eb="3">
      <t>レイワ</t>
    </rPh>
    <rPh sb="129" eb="130">
      <t>ヒク</t>
    </rPh>
    <phoneticPr fontId="4"/>
  </si>
  <si>
    <t>　西尾市水道事業は、現在は良好な経営成績であるが、主たる収入である給水収益は、企業や一般家庭の節水意識の浸透と節水型機器の普及等により、近年は減少傾向にある。
　また、支出においても、重要管路の耐震化、老朽化した管路や施設の計画的更新等、今後も多大な投資を予定している。
　今後は、平成29年度策定した経営戦略・水道ビジョン(令和4年度見直し予定）に沿って、設備や管路の長寿命化を図るとともに、必要に応じて料金の適正化を含めた財源の確保により財政のバランスを図り、健全経営の維持に努めていく必要がある。</t>
    <rPh sb="10" eb="12">
      <t>ゲンザイ</t>
    </rPh>
    <rPh sb="13" eb="15">
      <t>リョウコウ</t>
    </rPh>
    <rPh sb="16" eb="18">
      <t>ケイエイ</t>
    </rPh>
    <rPh sb="18" eb="20">
      <t>セイセキ</t>
    </rPh>
    <rPh sb="25" eb="26">
      <t>シュ</t>
    </rPh>
    <rPh sb="28" eb="30">
      <t>シュウニュウ</t>
    </rPh>
    <rPh sb="33" eb="35">
      <t>キュウスイ</t>
    </rPh>
    <rPh sb="35" eb="37">
      <t>シュウエキ</t>
    </rPh>
    <rPh sb="39" eb="41">
      <t>キギョウ</t>
    </rPh>
    <rPh sb="42" eb="46">
      <t>イッパンカテイ</t>
    </rPh>
    <rPh sb="47" eb="49">
      <t>セッスイ</t>
    </rPh>
    <rPh sb="49" eb="51">
      <t>イシキ</t>
    </rPh>
    <rPh sb="52" eb="54">
      <t>シントウ</t>
    </rPh>
    <rPh sb="55" eb="57">
      <t>セッスイ</t>
    </rPh>
    <rPh sb="57" eb="58">
      <t>ガタ</t>
    </rPh>
    <rPh sb="58" eb="60">
      <t>キキ</t>
    </rPh>
    <rPh sb="61" eb="63">
      <t>フキュウ</t>
    </rPh>
    <rPh sb="63" eb="64">
      <t>ナド</t>
    </rPh>
    <rPh sb="68" eb="70">
      <t>キンネン</t>
    </rPh>
    <rPh sb="71" eb="73">
      <t>ゲンショウ</t>
    </rPh>
    <rPh sb="73" eb="75">
      <t>ケイコウ</t>
    </rPh>
    <rPh sb="84" eb="86">
      <t>シシュツ</t>
    </rPh>
    <rPh sb="92" eb="94">
      <t>ジュウヨウ</t>
    </rPh>
    <rPh sb="94" eb="96">
      <t>カンロ</t>
    </rPh>
    <rPh sb="97" eb="100">
      <t>タイシンカ</t>
    </rPh>
    <rPh sb="101" eb="104">
      <t>ロウキュウカ</t>
    </rPh>
    <rPh sb="106" eb="108">
      <t>カンロ</t>
    </rPh>
    <rPh sb="109" eb="111">
      <t>シセツ</t>
    </rPh>
    <rPh sb="112" eb="115">
      <t>ケイカクテキ</t>
    </rPh>
    <rPh sb="115" eb="117">
      <t>コウシン</t>
    </rPh>
    <rPh sb="117" eb="118">
      <t>トウ</t>
    </rPh>
    <rPh sb="119" eb="121">
      <t>コンゴ</t>
    </rPh>
    <rPh sb="122" eb="124">
      <t>タダイ</t>
    </rPh>
    <rPh sb="125" eb="127">
      <t>トウシ</t>
    </rPh>
    <rPh sb="128" eb="130">
      <t>ヨテイ</t>
    </rPh>
    <rPh sb="137" eb="139">
      <t>コンゴ</t>
    </rPh>
    <rPh sb="141" eb="143">
      <t>ヘイセイ</t>
    </rPh>
    <rPh sb="145" eb="147">
      <t>ネンド</t>
    </rPh>
    <rPh sb="147" eb="149">
      <t>サクテイ</t>
    </rPh>
    <rPh sb="151" eb="153">
      <t>ケイエイ</t>
    </rPh>
    <rPh sb="153" eb="155">
      <t>センリャク</t>
    </rPh>
    <rPh sb="156" eb="158">
      <t>スイドウ</t>
    </rPh>
    <rPh sb="163" eb="165">
      <t>レイワ</t>
    </rPh>
    <rPh sb="166" eb="168">
      <t>ネンド</t>
    </rPh>
    <rPh sb="168" eb="170">
      <t>ミナオ</t>
    </rPh>
    <rPh sb="171" eb="173">
      <t>ヨテイ</t>
    </rPh>
    <rPh sb="175" eb="176">
      <t>ソ</t>
    </rPh>
    <rPh sb="179" eb="181">
      <t>セツビ</t>
    </rPh>
    <rPh sb="182" eb="184">
      <t>カンロ</t>
    </rPh>
    <rPh sb="185" eb="189">
      <t>チョウジュミョウカ</t>
    </rPh>
    <rPh sb="190" eb="191">
      <t>ハカ</t>
    </rPh>
    <rPh sb="197" eb="199">
      <t>ヒツヨウ</t>
    </rPh>
    <rPh sb="200" eb="201">
      <t>オウ</t>
    </rPh>
    <rPh sb="203" eb="206">
      <t>リョウキンオ</t>
    </rPh>
    <rPh sb="206" eb="209">
      <t>テキセイカ</t>
    </rPh>
    <rPh sb="210" eb="211">
      <t>フク</t>
    </rPh>
    <rPh sb="213" eb="215">
      <t>ザイゲン</t>
    </rPh>
    <rPh sb="216" eb="218">
      <t>カクホ</t>
    </rPh>
    <rPh sb="221" eb="223">
      <t>ザイセイ</t>
    </rPh>
    <rPh sb="229" eb="23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</si>
</sst>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0.77</c:v>
                </c:pt>
                <c:pt idx="1">
                  <c:v>0.81</c:v>
                </c:pt>
                <c:pt idx="2">
                  <c:v>0.63</c:v>
                </c:pt>
                <c:pt idx="3">
                  <c:v>0.69</c:v>
                </c:pt>
                <c:pt idx="4">
                  <c:v>0.65</c:v>
                </c:pt>
              </c:numCache>
            </c:numRef>
          </c:val>
          <c:extLst>
            <c:ext xmlns:c16="http://schemas.microsoft.com/office/drawing/2014/chart" uri="{C3380CC4-5D6E-409C-BE32-E72D297353CC}">
              <c16:uniqueId val="{00000000-0CAB-472A-8EA8-9687465AC4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CAB-472A-8EA8-9687465AC4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73.05</c:v>
                </c:pt>
                <c:pt idx="1">
                  <c:v>84.07</c:v>
                </c:pt>
                <c:pt idx="2">
                  <c:v>83.44</c:v>
                </c:pt>
                <c:pt idx="3">
                  <c:v>83.1</c:v>
                </c:pt>
                <c:pt idx="4">
                  <c:v>83.8</c:v>
                </c:pt>
              </c:numCache>
            </c:numRef>
          </c:val>
          <c:extLst>
            <c:ext xmlns:c16="http://schemas.microsoft.com/office/drawing/2014/chart" uri="{C3380CC4-5D6E-409C-BE32-E72D297353CC}">
              <c16:uniqueId val="{00000000-422C-4651-8C70-642C56383A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422C-4651-8C70-642C56383A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93.82</c:v>
                </c:pt>
                <c:pt idx="1">
                  <c:v>94.5</c:v>
                </c:pt>
                <c:pt idx="2">
                  <c:v>95.17</c:v>
                </c:pt>
                <c:pt idx="3">
                  <c:v>95.19</c:v>
                </c:pt>
                <c:pt idx="4">
                  <c:v>95.84</c:v>
                </c:pt>
              </c:numCache>
            </c:numRef>
          </c:val>
          <c:extLst>
            <c:ext xmlns:c16="http://schemas.microsoft.com/office/drawing/2014/chart" uri="{C3380CC4-5D6E-409C-BE32-E72D297353CC}">
              <c16:uniqueId val="{00000000-9284-41A6-87B7-16FBE70F66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9284-41A6-87B7-16FBE70F66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119.71</c:v>
                </c:pt>
                <c:pt idx="1">
                  <c:v>117.53</c:v>
                </c:pt>
                <c:pt idx="2">
                  <c:v>119.24</c:v>
                </c:pt>
                <c:pt idx="3">
                  <c:v>115.82</c:v>
                </c:pt>
                <c:pt idx="4">
                  <c:v>116.85</c:v>
                </c:pt>
              </c:numCache>
            </c:numRef>
          </c:val>
          <c:extLst>
            <c:ext xmlns:c16="http://schemas.microsoft.com/office/drawing/2014/chart" uri="{C3380CC4-5D6E-409C-BE32-E72D297353CC}">
              <c16:uniqueId val="{00000000-3CBF-431B-97AA-3772A8D996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CBF-431B-97AA-3772A8D996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43.94</c:v>
                </c:pt>
                <c:pt idx="1">
                  <c:v>44.46</c:v>
                </c:pt>
                <c:pt idx="2">
                  <c:v>45.1</c:v>
                </c:pt>
                <c:pt idx="3">
                  <c:v>45.31</c:v>
                </c:pt>
                <c:pt idx="4">
                  <c:v>45.85</c:v>
                </c:pt>
              </c:numCache>
            </c:numRef>
          </c:val>
          <c:extLst>
            <c:ext xmlns:c16="http://schemas.microsoft.com/office/drawing/2014/chart" uri="{C3380CC4-5D6E-409C-BE32-E72D297353CC}">
              <c16:uniqueId val="{00000000-DF7B-4F97-B03C-223FAEAA80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DF7B-4F97-B03C-223FAEAA80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22.04</c:v>
                </c:pt>
                <c:pt idx="1">
                  <c:v>22.5</c:v>
                </c:pt>
                <c:pt idx="2">
                  <c:v>23.1</c:v>
                </c:pt>
                <c:pt idx="3">
                  <c:v>23.55</c:v>
                </c:pt>
                <c:pt idx="4">
                  <c:v>24.45</c:v>
                </c:pt>
              </c:numCache>
            </c:numRef>
          </c:val>
          <c:extLst>
            <c:ext xmlns:c16="http://schemas.microsoft.com/office/drawing/2014/chart" uri="{C3380CC4-5D6E-409C-BE32-E72D297353CC}">
              <c16:uniqueId val="{00000000-610C-4A1E-9587-C7F8C443D0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610C-4A1E-9587-C7F8C443D0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B-48BB-9525-8F393AEC0F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79B-48BB-9525-8F393AEC0F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582.98</c:v>
                </c:pt>
                <c:pt idx="1">
                  <c:v>623.91</c:v>
                </c:pt>
                <c:pt idx="2">
                  <c:v>744.91</c:v>
                </c:pt>
                <c:pt idx="3">
                  <c:v>592.17999999999995</c:v>
                </c:pt>
                <c:pt idx="4">
                  <c:v>750.25</c:v>
                </c:pt>
              </c:numCache>
            </c:numRef>
          </c:val>
          <c:extLst>
            <c:ext xmlns:c16="http://schemas.microsoft.com/office/drawing/2014/chart" uri="{C3380CC4-5D6E-409C-BE32-E72D297353CC}">
              <c16:uniqueId val="{00000000-71D8-4743-BF9F-E84D2CD8E5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1D8-4743-BF9F-E84D2CD8E5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28.03</c:v>
                </c:pt>
                <c:pt idx="1">
                  <c:v>25.09</c:v>
                </c:pt>
                <c:pt idx="2">
                  <c:v>21.71</c:v>
                </c:pt>
                <c:pt idx="3">
                  <c:v>24.53</c:v>
                </c:pt>
                <c:pt idx="4">
                  <c:v>30.65</c:v>
                </c:pt>
              </c:numCache>
            </c:numRef>
          </c:val>
          <c:extLst>
            <c:ext xmlns:c16="http://schemas.microsoft.com/office/drawing/2014/chart" uri="{C3380CC4-5D6E-409C-BE32-E72D297353CC}">
              <c16:uniqueId val="{00000000-0CAE-4449-993D-840D3A0E8D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0CAE-4449-993D-840D3A0E8D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115.98</c:v>
                </c:pt>
                <c:pt idx="1">
                  <c:v>115.04</c:v>
                </c:pt>
                <c:pt idx="2">
                  <c:v>117.11</c:v>
                </c:pt>
                <c:pt idx="3">
                  <c:v>113.81</c:v>
                </c:pt>
                <c:pt idx="4">
                  <c:v>99.18</c:v>
                </c:pt>
              </c:numCache>
            </c:numRef>
          </c:val>
          <c:extLst>
            <c:ext xmlns:c16="http://schemas.microsoft.com/office/drawing/2014/chart" uri="{C3380CC4-5D6E-409C-BE32-E72D297353CC}">
              <c16:uniqueId val="{00000000-A9D6-4B19-96BD-553A96972A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A9D6-4B19-96BD-553A96972A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137.34</c:v>
                </c:pt>
                <c:pt idx="1">
                  <c:v>138.18</c:v>
                </c:pt>
                <c:pt idx="2">
                  <c:v>135.65</c:v>
                </c:pt>
                <c:pt idx="3">
                  <c:v>139.46</c:v>
                </c:pt>
                <c:pt idx="4">
                  <c:v>139.12</c:v>
                </c:pt>
              </c:numCache>
            </c:numRef>
          </c:val>
          <c:extLst>
            <c:ext xmlns:c16="http://schemas.microsoft.com/office/drawing/2014/chart" uri="{C3380CC4-5D6E-409C-BE32-E72D297353CC}">
              <c16:uniqueId val="{00000000-87CF-4805-85CA-E24D16BE19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87CF-4805-85CA-E24D16BE19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西尾市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171423</v>
      </c>
      <c r="AM8" s="61"/>
      <c r="AN8" s="61"/>
      <c r="AO8" s="61"/>
      <c r="AP8" s="61"/>
      <c r="AQ8" s="61"/>
      <c r="AR8" s="61"/>
      <c r="AS8" s="61"/>
      <c r="AT8" s="52">
        <f>データ!$S$6</f>
        <v>161.22</v>
      </c>
      <c r="AU8" s="53"/>
      <c r="AV8" s="53"/>
      <c r="AW8" s="53"/>
      <c r="AX8" s="53"/>
      <c r="AY8" s="53"/>
      <c r="AZ8" s="53"/>
      <c r="BA8" s="53"/>
      <c r="BB8" s="54">
        <f>データ!$T$6</f>
        <v>1063.29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92.66</v>
      </c>
      <c r="J10" s="53"/>
      <c r="K10" s="53"/>
      <c r="L10" s="53"/>
      <c r="M10" s="53"/>
      <c r="N10" s="53"/>
      <c r="O10" s="64"/>
      <c r="P10" s="54">
        <f>データ!$P$6</f>
        <v>99.72</v>
      </c>
      <c r="Q10" s="54"/>
      <c r="R10" s="54"/>
      <c r="S10" s="54"/>
      <c r="T10" s="54"/>
      <c r="U10" s="54"/>
      <c r="V10" s="54"/>
      <c r="W10" s="61">
        <f>データ!$Q$6</f>
        <v>2343</v>
      </c>
      <c r="X10" s="61"/>
      <c r="Y10" s="61"/>
      <c r="Z10" s="61"/>
      <c r="AA10" s="61"/>
      <c r="AB10" s="61"/>
      <c r="AC10" s="61"/>
      <c r="AD10" s="2"/>
      <c r="AE10" s="2"/>
      <c r="AF10" s="2"/>
      <c r="AG10" s="2"/>
      <c r="AH10" s="4"/>
      <c r="AI10" s="4"/>
      <c r="AJ10" s="4"/>
      <c r="AK10" s="4"/>
      <c r="AL10" s="61">
        <f>データ!$U$6</f>
        <v>170688</v>
      </c>
      <c r="AM10" s="61"/>
      <c r="AN10" s="61"/>
      <c r="AO10" s="61"/>
      <c r="AP10" s="61"/>
      <c r="AQ10" s="61"/>
      <c r="AR10" s="61"/>
      <c r="AS10" s="61"/>
      <c r="AT10" s="52">
        <f>データ!$V$6</f>
        <v>134.88</v>
      </c>
      <c r="AU10" s="53"/>
      <c r="AV10" s="53"/>
      <c r="AW10" s="53"/>
      <c r="AX10" s="53"/>
      <c r="AY10" s="53"/>
      <c r="AZ10" s="53"/>
      <c r="BA10" s="53"/>
      <c r="BB10" s="54">
        <f>データ!$W$6</f>
        <v>1265.48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auXQ5LkA1Gycp4g3xZrR7xLnJNiSC2Otoe1C5PsldHzr0nIHx+xIZ1sA2PHXRzEZD3X4GWXOdTaUoW+SCPd6g==" saltValue="QYC8GpzMdKNPKQhhd89r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232131</v>
      </c>
      <c r="D6" s="34">
        <f t="shared" si="3"/>
        <v>46</v>
      </c>
      <c r="E6" s="34">
        <f t="shared" si="3"/>
        <v>1</v>
      </c>
      <c r="F6" s="34">
        <f t="shared" si="3"/>
        <v>0</v>
      </c>
      <c r="G6" s="34">
        <f t="shared" si="3"/>
        <v>1</v>
      </c>
      <c r="H6" s="34" t="str">
        <f t="shared" si="3"/>
        <v>愛知県　西尾市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92.66</v>
      </c>
      <c r="P6" s="35">
        <f t="shared" si="3"/>
        <v>99.72</v>
      </c>
      <c r="Q6" s="35">
        <f t="shared" si="3"/>
        <v>2343</v>
      </c>
      <c r="R6" s="35">
        <f t="shared" si="3"/>
        <v>171423</v>
      </c>
      <c r="S6" s="35">
        <f t="shared" si="3"/>
        <v>161.22</v>
      </c>
      <c r="T6" s="35">
        <f t="shared" si="3"/>
        <v>1063.29</v>
      </c>
      <c r="U6" s="35">
        <f t="shared" si="3"/>
        <v>170688</v>
      </c>
      <c r="V6" s="35">
        <f t="shared" si="3"/>
        <v>134.88</v>
      </c>
      <c r="W6" s="35">
        <f t="shared" si="3"/>
        <v>1265.48</v>
      </c>
      <c r="X6" s="36">
        <f>IF(X7="",NA(),X7)</f>
        <v>119.71</v>
      </c>
      <c r="Y6" s="36">
        <f t="shared" ref="Y6:AG6" si="4">IF(Y7="",NA(),Y7)</f>
        <v>117.53</v>
      </c>
      <c r="Z6" s="36">
        <f t="shared" si="4"/>
        <v>119.24</v>
      </c>
      <c r="AA6" s="36">
        <f t="shared" si="4"/>
        <v>115.82</v>
      </c>
      <c r="AB6" s="36">
        <f t="shared" si="4"/>
        <v>116.85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582.98</v>
      </c>
      <c r="AU6" s="36">
        <f t="shared" ref="AU6:BC6" si="6">IF(AU7="",NA(),AU7)</f>
        <v>623.91</v>
      </c>
      <c r="AV6" s="36">
        <f t="shared" si="6"/>
        <v>744.91</v>
      </c>
      <c r="AW6" s="36">
        <f t="shared" si="6"/>
        <v>592.17999999999995</v>
      </c>
      <c r="AX6" s="36">
        <f t="shared" si="6"/>
        <v>750.25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28.03</v>
      </c>
      <c r="BF6" s="36">
        <f t="shared" ref="BF6:BN6" si="7">IF(BF7="",NA(),BF7)</f>
        <v>25.09</v>
      </c>
      <c r="BG6" s="36">
        <f t="shared" si="7"/>
        <v>21.71</v>
      </c>
      <c r="BH6" s="36">
        <f t="shared" si="7"/>
        <v>24.53</v>
      </c>
      <c r="BI6" s="36">
        <f t="shared" si="7"/>
        <v>30.65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115.98</v>
      </c>
      <c r="BQ6" s="36">
        <f t="shared" ref="BQ6:BY6" si="8">IF(BQ7="",NA(),BQ7)</f>
        <v>115.04</v>
      </c>
      <c r="BR6" s="36">
        <f t="shared" si="8"/>
        <v>117.11</v>
      </c>
      <c r="BS6" s="36">
        <f t="shared" si="8"/>
        <v>113.81</v>
      </c>
      <c r="BT6" s="36">
        <f t="shared" si="8"/>
        <v>99.18</v>
      </c>
      <c r="BU6" s="36">
        <f t="shared" si="8"/>
        <v>107.61</v>
      </c>
      <c r="BV6" s="36">
        <f t="shared" si="8"/>
        <v>106.02</v>
      </c>
      <c r="BW6" s="36">
        <f t="shared" si="8"/>
        <v>104.84</v>
      </c>
      <c r="BX6" s="36">
        <f t="shared" si="8"/>
        <v>106.11</v>
      </c>
      <c r="BY6" s="36">
        <f t="shared" si="8"/>
        <v>103.75</v>
      </c>
      <c r="BZ6" s="35" t="str">
        <f>IF(BZ7="","",IF(BZ7="-","【-】","【"&amp;SUBSTITUTE(TEXT(BZ7,"#,##0.00"),"-","△")&amp;"】"))</f>
        <v>【100.05】</v>
      </c>
      <c r="CA6" s="36">
        <f>IF(CA7="",NA(),CA7)</f>
        <v>137.34</v>
      </c>
      <c r="CB6" s="36">
        <f t="shared" ref="CB6:CJ6" si="9">IF(CB7="",NA(),CB7)</f>
        <v>138.18</v>
      </c>
      <c r="CC6" s="36">
        <f t="shared" si="9"/>
        <v>135.65</v>
      </c>
      <c r="CD6" s="36">
        <f t="shared" si="9"/>
        <v>139.46</v>
      </c>
      <c r="CE6" s="36">
        <f t="shared" si="9"/>
        <v>139.12</v>
      </c>
      <c r="CF6" s="36">
        <f t="shared" si="9"/>
        <v>155.69</v>
      </c>
      <c r="CG6" s="36">
        <f t="shared" si="9"/>
        <v>158.6</v>
      </c>
      <c r="CH6" s="36">
        <f t="shared" si="9"/>
        <v>161.82</v>
      </c>
      <c r="CI6" s="36">
        <f t="shared" si="9"/>
        <v>161.03</v>
      </c>
      <c r="CJ6" s="36">
        <f t="shared" si="9"/>
        <v>159.93</v>
      </c>
      <c r="CK6" s="35" t="str">
        <f>IF(CK7="","",IF(CK7="-","【-】","【"&amp;SUBSTITUTE(TEXT(CK7,"#,##0.00"),"-","△")&amp;"】"))</f>
        <v>【166.40】</v>
      </c>
      <c r="CL6" s="36">
        <f>IF(CL7="",NA(),CL7)</f>
        <v>73.05</v>
      </c>
      <c r="CM6" s="36">
        <f t="shared" ref="CM6:CU6" si="10">IF(CM7="",NA(),CM7)</f>
        <v>84.07</v>
      </c>
      <c r="CN6" s="36">
        <f t="shared" si="10"/>
        <v>83.44</v>
      </c>
      <c r="CO6" s="36">
        <f t="shared" si="10"/>
        <v>83.1</v>
      </c>
      <c r="CP6" s="36">
        <f t="shared" si="10"/>
        <v>83.8</v>
      </c>
      <c r="CQ6" s="36">
        <f t="shared" si="10"/>
        <v>62.46</v>
      </c>
      <c r="CR6" s="36">
        <f t="shared" si="10"/>
        <v>62.88</v>
      </c>
      <c r="CS6" s="36">
        <f t="shared" si="10"/>
        <v>62.32</v>
      </c>
      <c r="CT6" s="36">
        <f t="shared" si="10"/>
        <v>61.71</v>
      </c>
      <c r="CU6" s="36">
        <f t="shared" si="10"/>
        <v>63.12</v>
      </c>
      <c r="CV6" s="35" t="str">
        <f>IF(CV7="","",IF(CV7="-","【-】","【"&amp;SUBSTITUTE(TEXT(CV7,"#,##0.00"),"-","△")&amp;"】"))</f>
        <v>【60.69】</v>
      </c>
      <c r="CW6" s="36">
        <f>IF(CW7="",NA(),CW7)</f>
        <v>93.82</v>
      </c>
      <c r="CX6" s="36">
        <f t="shared" ref="CX6:DF6" si="11">IF(CX7="",NA(),CX7)</f>
        <v>94.5</v>
      </c>
      <c r="CY6" s="36">
        <f t="shared" si="11"/>
        <v>95.17</v>
      </c>
      <c r="CZ6" s="36">
        <f t="shared" si="11"/>
        <v>95.19</v>
      </c>
      <c r="DA6" s="36">
        <f t="shared" si="11"/>
        <v>95.84</v>
      </c>
      <c r="DB6" s="36">
        <f t="shared" si="11"/>
        <v>90.62</v>
      </c>
      <c r="DC6" s="36">
        <f t="shared" si="11"/>
        <v>90.13</v>
      </c>
      <c r="DD6" s="36">
        <f t="shared" si="11"/>
        <v>90.19</v>
      </c>
      <c r="DE6" s="36">
        <f t="shared" si="11"/>
        <v>90.03</v>
      </c>
      <c r="DF6" s="36">
        <f t="shared" si="11"/>
        <v>90.09</v>
      </c>
      <c r="DG6" s="35" t="str">
        <f>IF(DG7="","",IF(DG7="-","【-】","【"&amp;SUBSTITUTE(TEXT(DG7,"#,##0.00"),"-","△")&amp;"】"))</f>
        <v>【89.82】</v>
      </c>
      <c r="DH6" s="36">
        <f>IF(DH7="",NA(),DH7)</f>
        <v>43.94</v>
      </c>
      <c r="DI6" s="36">
        <f t="shared" ref="DI6:DQ6" si="12">IF(DI7="",NA(),DI7)</f>
        <v>44.46</v>
      </c>
      <c r="DJ6" s="36">
        <f t="shared" si="12"/>
        <v>45.1</v>
      </c>
      <c r="DK6" s="36">
        <f t="shared" si="12"/>
        <v>45.31</v>
      </c>
      <c r="DL6" s="36">
        <f t="shared" si="12"/>
        <v>45.85</v>
      </c>
      <c r="DM6" s="36">
        <f t="shared" si="12"/>
        <v>48.01</v>
      </c>
      <c r="DN6" s="36">
        <f t="shared" si="12"/>
        <v>48.01</v>
      </c>
      <c r="DO6" s="36">
        <f t="shared" si="12"/>
        <v>48.86</v>
      </c>
      <c r="DP6" s="36">
        <f t="shared" si="12"/>
        <v>49.6</v>
      </c>
      <c r="DQ6" s="36">
        <f t="shared" si="12"/>
        <v>50.31</v>
      </c>
      <c r="DR6" s="35" t="str">
        <f>IF(DR7="","",IF(DR7="-","【-】","【"&amp;SUBSTITUTE(TEXT(DR7,"#,##0.00"),"-","△")&amp;"】"))</f>
        <v>【50.19】</v>
      </c>
      <c r="DS6" s="36">
        <f>IF(DS7="",NA(),DS7)</f>
        <v>22.04</v>
      </c>
      <c r="DT6" s="36">
        <f t="shared" ref="DT6:EB6" si="13">IF(DT7="",NA(),DT7)</f>
        <v>22.5</v>
      </c>
      <c r="DU6" s="36">
        <f t="shared" si="13"/>
        <v>23.1</v>
      </c>
      <c r="DV6" s="36">
        <f t="shared" si="13"/>
        <v>23.55</v>
      </c>
      <c r="DW6" s="36">
        <f t="shared" si="13"/>
        <v>24.45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0.77</v>
      </c>
      <c r="EE6" s="36">
        <f t="shared" ref="EE6:EM6" si="14">IF(EE7="",NA(),EE7)</f>
        <v>0.81</v>
      </c>
      <c r="EF6" s="36">
        <f t="shared" si="14"/>
        <v>0.63</v>
      </c>
      <c r="EG6" s="36">
        <f t="shared" si="14"/>
        <v>0.69</v>
      </c>
      <c r="EH6" s="36">
        <f t="shared" si="14"/>
        <v>0.65</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232131</v>
      </c>
      <c r="D7" s="38">
        <v>46</v>
      </c>
      <c r="E7" s="38">
        <v>1</v>
      </c>
      <c r="F7" s="38">
        <v>0</v>
      </c>
      <c r="G7" s="38">
        <v>1</v>
      </c>
      <c r="H7" s="38" t="s">
        <v>93</v>
      </c>
      <c r="I7" s="38" t="s">
        <v>94</v>
      </c>
      <c r="J7" s="38" t="s">
        <v>95</v>
      </c>
      <c r="K7" s="38" t="s">
        <v>96</v>
      </c>
      <c r="L7" s="38" t="s">
        <v>97</v>
      </c>
      <c r="M7" s="38" t="s">
        <v>98</v>
      </c>
      <c r="N7" s="39" t="s">
        <v>99</v>
      </c>
      <c r="O7" s="39">
        <v>92.66</v>
      </c>
      <c r="P7" s="39">
        <v>99.72</v>
      </c>
      <c r="Q7" s="39">
        <v>2343</v>
      </c>
      <c r="R7" s="39">
        <v>171423</v>
      </c>
      <c r="S7" s="39">
        <v>161.22</v>
      </c>
      <c r="T7" s="39">
        <v>1063.29</v>
      </c>
      <c r="U7" s="39">
        <v>170688</v>
      </c>
      <c r="V7" s="39">
        <v>134.88</v>
      </c>
      <c r="W7" s="39">
        <v>1265.48</v>
      </c>
      <c r="X7" s="39">
        <v>119.71</v>
      </c>
      <c r="Y7" s="39">
        <v>117.53</v>
      </c>
      <c r="Z7" s="39">
        <v>119.24</v>
      </c>
      <c r="AA7" s="39">
        <v>115.82</v>
      </c>
      <c r="AB7" s="39">
        <v>116.85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582.98</v>
      </c>
      <c r="AU7" s="39">
        <v>623.91</v>
      </c>
      <c r="AV7" s="39">
        <v>744.91</v>
      </c>
      <c r="AW7" s="39">
        <v>592.17999999999995</v>
      </c>
      <c r="AX7" s="39">
        <v>750.25</v>
      </c>
      <c r="AY7" s="39">
        <v>311.99</v>
      </c>
      <c r="AZ7" s="39">
        <v>307.83</v>
      </c>
      <c r="BA7" s="39">
        <v>318.89</v>
      </c>
      <c r="BB7" s="39">
        <v>309.10000000000002</v>
      </c>
      <c r="BC7" s="39">
        <v>306.08</v>
      </c>
      <c r="BD7" s="39">
        <v>260.31</v>
      </c>
      <c r="BE7" s="39">
        <v>28.03</v>
      </c>
      <c r="BF7" s="39">
        <v>25.09</v>
      </c>
      <c r="BG7" s="39">
        <v>21.71</v>
      </c>
      <c r="BH7" s="39">
        <v>24.53</v>
      </c>
      <c r="BI7" s="39">
        <v>30.65</v>
      </c>
      <c r="BJ7" s="39">
        <v>291.77999999999997</v>
      </c>
      <c r="BK7" s="39">
        <v>295.44</v>
      </c>
      <c r="BL7" s="39">
        <v>290.07</v>
      </c>
      <c r="BM7" s="39">
        <v>290.42</v>
      </c>
      <c r="BN7" s="39">
        <v>294.66000000000003</v>
      </c>
      <c r="BO7" s="39">
        <v>275.67</v>
      </c>
      <c r="BP7" s="39">
        <v>115.98</v>
      </c>
      <c r="BQ7" s="39">
        <v>115.04</v>
      </c>
      <c r="BR7" s="39">
        <v>117.11</v>
      </c>
      <c r="BS7" s="39">
        <v>113.81</v>
      </c>
      <c r="BT7" s="39">
        <v>99.18</v>
      </c>
      <c r="BU7" s="39">
        <v>107.61</v>
      </c>
      <c r="BV7" s="39">
        <v>106.02</v>
      </c>
      <c r="BW7" s="39">
        <v>104.84</v>
      </c>
      <c r="BX7" s="39">
        <v>106.11</v>
      </c>
      <c r="BY7" s="39">
        <v>103.75</v>
      </c>
      <c r="BZ7" s="39">
        <v>100.05</v>
      </c>
      <c r="CA7" s="39">
        <v>137.34</v>
      </c>
      <c r="CB7" s="39">
        <v>138.18</v>
      </c>
      <c r="CC7" s="39">
        <v>135.65</v>
      </c>
      <c r="CD7" s="39">
        <v>139.46</v>
      </c>
      <c r="CE7" s="39">
        <v>139.12</v>
      </c>
      <c r="CF7" s="39">
        <v>155.69</v>
      </c>
      <c r="CG7" s="39">
        <v>158.6</v>
      </c>
      <c r="CH7" s="39">
        <v>161.82</v>
      </c>
      <c r="CI7" s="39">
        <v>161.03</v>
      </c>
      <c r="CJ7" s="39">
        <v>159.93</v>
      </c>
      <c r="CK7" s="39">
        <v>166.4</v>
      </c>
      <c r="CL7" s="39">
        <v>73.05</v>
      </c>
      <c r="CM7" s="39">
        <v>84.07</v>
      </c>
      <c r="CN7" s="39">
        <v>83.44</v>
      </c>
      <c r="CO7" s="39">
        <v>83.1</v>
      </c>
      <c r="CP7" s="39">
        <v>83.8</v>
      </c>
      <c r="CQ7" s="39">
        <v>62.46</v>
      </c>
      <c r="CR7" s="39">
        <v>62.88</v>
      </c>
      <c r="CS7" s="39">
        <v>62.32</v>
      </c>
      <c r="CT7" s="39">
        <v>61.71</v>
      </c>
      <c r="CU7" s="39">
        <v>63.12</v>
      </c>
      <c r="CV7" s="39">
        <v>60.69</v>
      </c>
      <c r="CW7" s="39">
        <v>93.82</v>
      </c>
      <c r="CX7" s="39">
        <v>94.5</v>
      </c>
      <c r="CY7" s="39">
        <v>95.17</v>
      </c>
      <c r="CZ7" s="39">
        <v>95.19</v>
      </c>
      <c r="DA7" s="39">
        <v>95.84</v>
      </c>
      <c r="DB7" s="39">
        <v>90.62</v>
      </c>
      <c r="DC7" s="39">
        <v>90.13</v>
      </c>
      <c r="DD7" s="39">
        <v>90.19</v>
      </c>
      <c r="DE7" s="39">
        <v>90.03</v>
      </c>
      <c r="DF7" s="39">
        <v>90.09</v>
      </c>
      <c r="DG7" s="39">
        <v>89.82</v>
      </c>
      <c r="DH7" s="39">
        <v>43.94</v>
      </c>
      <c r="DI7" s="39">
        <v>44.46</v>
      </c>
      <c r="DJ7" s="39">
        <v>45.1</v>
      </c>
      <c r="DK7" s="39">
        <v>45.31</v>
      </c>
      <c r="DL7" s="39">
        <v>45.85</v>
      </c>
      <c r="DM7" s="39">
        <v>48.01</v>
      </c>
      <c r="DN7" s="39">
        <v>48.01</v>
      </c>
      <c r="DO7" s="39">
        <v>48.86</v>
      </c>
      <c r="DP7" s="39">
        <v>49.6</v>
      </c>
      <c r="DQ7" s="39">
        <v>50.31</v>
      </c>
      <c r="DR7" s="39">
        <v>50.19</v>
      </c>
      <c r="DS7" s="39">
        <v>22.04</v>
      </c>
      <c r="DT7" s="39">
        <v>22.5</v>
      </c>
      <c r="DU7" s="39">
        <v>23.1</v>
      </c>
      <c r="DV7" s="39">
        <v>23.55</v>
      </c>
      <c r="DW7" s="39">
        <v>24.45</v>
      </c>
      <c r="DX7" s="39">
        <v>16.170000000000002</v>
      </c>
      <c r="DY7" s="39">
        <v>16.600000000000001</v>
      </c>
      <c r="DZ7" s="39">
        <v>18.510000000000002</v>
      </c>
      <c r="EA7" s="39">
        <v>20.49</v>
      </c>
      <c r="EB7" s="39">
        <v>21.34</v>
      </c>
      <c r="EC7" s="39">
        <v>20.63</v>
      </c>
      <c r="ED7" s="39">
        <v>0.77</v>
      </c>
      <c r="EE7" s="39">
        <v>0.81</v>
      </c>
      <c r="EF7" s="39">
        <v>0.63</v>
      </c>
      <c r="EG7" s="39">
        <v>0.69</v>
      </c>
      <c r="EH7" s="39">
        <v>0.65</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2022-01-27T04:42:16Z</cp:lastPrinted>
  <dcterms:created xsi:type="dcterms:W3CDTF">2021-12-03T06:51:32Z</dcterms:created>
  <dcterms:modified xsi:type="dcterms:W3CDTF">2022-01-27T04:42:18Z</dcterms:modified>
  <cp:category/>
</cp:coreProperties>
</file>