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BFA5A6D0-44C2-48CC-91F9-94C636E9A2EA}" xr6:coauthVersionLast="36" xr6:coauthVersionMax="36" xr10:uidLastSave="{00000000-0000-0000-0000-000000000000}"/>
  <workbookProtection workbookAlgorithmName="SHA-512" workbookHashValue="KzQzybQNkdEFDxgbED54/XZ+hffCkIbaZ+tgMxYCzn05nhr3zwdbbcblgkAxbCFRLEEt8NzsgSU01d8Q/jivQg==" workbookSaltValue="gR2kMvuF/U6BJKMSDC4xm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F85" i="4"/>
  <c r="BB10" i="4"/>
  <c r="AT10" i="4"/>
  <c r="W10" i="4"/>
  <c r="B10" i="4"/>
  <c r="BB8" i="4"/>
  <c r="AT8" i="4"/>
  <c r="AL8" i="4"/>
  <c r="P8" i="4"/>
  <c r="B8"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<sst xmlns="http://schemas.openxmlformats.org/spreadsheetml/2006/main" count="228" uniqueCount="116">
  <si>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</si>
  <si>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</si>
  <si>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</si>
  <si>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</si>
  <si>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</si>
  <si>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</si>
  <si>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</si>
  <si>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</si>
  <si>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</si>
  <si>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</si>
  <si>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</si>
  <si>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</si>
  <si>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</si>
  <si>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</si>
  <si>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</si>
  <si>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</si>
  <si>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</si>
  <si>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</si>
  <si>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</si>
  <si>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</si>
  <si>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</si>
  <si>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</si>
  <si>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</si>
  <si>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</si>
  <si>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</si>
  <si>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</si>
  <si>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</si>
  <si>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</si>
  <si>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</si>
  <si>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</si>
  <si>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</si>
  <si>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</si>
  <si>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</si>
  <si>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</si>
  <si>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</si>
  <si>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</si>
  <si>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</si>
  <si>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</si>
  <si>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</si>
  <si>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</si>
  <si>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</si>
  <si>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</si>
  <si>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</si>
  <si>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</si>
  <si>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</si>
  <si>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</si>
  <si>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</si>
  <si>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</si>
  <si>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</si>
  <si>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</si>
  <si>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</si>
  <si>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</si>
  <si>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</si>
  <si>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</si>
  <si>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</si>
  <si>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</si>
  <si>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</si>
  <si>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</si>
  <si>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</si>
  <si>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</si>
  <si>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</si>
  <si>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</si>
  <si>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</si>
  <si>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</si>
  <si>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</si>
  <si>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</si>
  <si>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</si>
  <si>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</si>
  <si>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</si>
  <si>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</si>
  <si>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</si>
  <si>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</si>
  <si>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</si>
  <si>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</si>
  <si>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</si>
  <si>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</si>
  <si>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</si>
  <si>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</si>
  <si>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</si>
  <si>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</si>
  <si>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</si>
  <si>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</si>
  <si>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</si>
  <si>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</si>
  <si>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</si>
  <si>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</si>
  <si>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</si>
  <si>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</si>
  <si>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</si>
  <si>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</si>
  <si>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</si>
  <si>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</si>
  <si>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</si>
  <si>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</si>
  <si>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</si>
  <si>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</si>
  <si>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</si>
  <si>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</si>
  <si>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</si>
  <si>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</si>
  <si>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</si>
  <si>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</si>
  <si>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</si>
  <si>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</si>
  <si>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</si>
  <si>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</si>
  <si>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</si>
  <si>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</si>
  <si>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</si>
  <si>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</si>
  <si>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</si>
  <si>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</si>
  <si>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</si>
  <si>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現状は、保有する固定資産を効率的に利用して経営できている一方、施設の老朽化が進んだ場合の影響が大きい経営状況となっており、更新投資を積極的に行って施設の老朽化を抑制することが重要と考えられる。
　今後は、令和2年度に策定した経営戦略に沿って浄水場施設の設備更新や重要管路の耐震化を重点的に進めていくが、毎年度の決算との実績比較を行い、実態と大きく乖離する場合はその原因を分析し、必要があれば計画の見直しを行っていく。</t>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2" eb="64">
      <t>コウシン</t>
    </rPh>
    <rPh sb="64" eb="66">
      <t>トウシ</t>
    </rPh>
    <rPh sb="67" eb="70">
      <t>セッキョクテキ</t>
    </rPh>
    <rPh sb="71" eb="72">
      <t>オコナ</t>
    </rPh>
    <rPh sb="74" eb="76">
      <t>シセツ</t>
    </rPh>
    <rPh sb="77" eb="80">
      <t>ロウキュウカ</t>
    </rPh>
    <rPh sb="81" eb="83">
      <t>ヨクセイ</t>
    </rPh>
    <rPh sb="88" eb="90">
      <t>ジュウヨウ</t>
    </rPh>
    <rPh sb="91" eb="92">
      <t>カンガ</t>
    </rPh>
    <rPh sb="118" eb="119">
      <t>ソ</t>
    </rPh>
    <rPh sb="121" eb="124">
      <t>ジョウスイジョウ</t>
    </rPh>
    <rPh sb="124" eb="126">
      <t>シセツ</t>
    </rPh>
    <rPh sb="127" eb="131">
      <t>セツビコウシン</t>
    </rPh>
    <rPh sb="152" eb="155">
      <t>マイネンド</t>
    </rPh>
    <phoneticPr fontId="4"/>
  </si>
  <si>
    <t>　①経常収支比率は、大口需要者の水道使用量の減少等により収益が減少した一方、費用面では動力費・県水受水費等の減少により、前年比でほぼ横ばいとなった。収支は継続して黒字を計上し②欠損金はない。③流動比率は平均に較べて高く、かつ④企業債残高（借入金）がない（保有する現金が自己資金である）ため、経営は健全であるといえる。
　⑥給水原価が平均より安い一方⑤料金回収率が平均を上回っており、業務の一部民間委託等の経費削減の効果と考えられる。また⑦施設利用率は平均より高く保有施設を効率的に使用できている。
　低下していた⑧有収率は、平成30年度以降向上に転じ、引き続き微増となった。平成29年度の低下を受けて漏水調査を強化した効果が出てきているが、まだ発見できていない漏水箇所が存在すると考えられるため、今後も漏水調査や修繕工事に重点的に投資して、施設の長寿命化を図っていく。</t>
    <rPh sb="10" eb="12">
      <t>オオグチ</t>
    </rPh>
    <rPh sb="12" eb="15">
      <t>ジュヨウシャ</t>
    </rPh>
    <rPh sb="16" eb="18">
      <t>スイドウ</t>
    </rPh>
    <rPh sb="18" eb="21">
      <t>シヨウリョウ</t>
    </rPh>
    <rPh sb="22" eb="24">
      <t>ゲンショウ</t>
    </rPh>
    <rPh sb="24" eb="25">
      <t>トウ</t>
    </rPh>
    <rPh sb="28" eb="30">
      <t>シュウエキ</t>
    </rPh>
    <rPh sb="31" eb="33">
      <t>ゲンショウ</t>
    </rPh>
    <rPh sb="35" eb="37">
      <t>イッポウ</t>
    </rPh>
    <rPh sb="38" eb="41">
      <t>ヒヨウメン</t>
    </rPh>
    <rPh sb="43" eb="45">
      <t>ドウリョク</t>
    </rPh>
    <rPh sb="45" eb="46">
      <t>ヒ</t>
    </rPh>
    <rPh sb="47" eb="49">
      <t>ケンスイ</t>
    </rPh>
    <rPh sb="49" eb="51">
      <t>ジュスイ</t>
    </rPh>
    <rPh sb="52" eb="53">
      <t>トウ</t>
    </rPh>
    <rPh sb="54" eb="56">
      <t>ゲンショウ</t>
    </rPh>
    <rPh sb="74" eb="76">
      <t>シュウシ</t>
    </rPh>
    <rPh sb="77" eb="79">
      <t>ケイゾク</t>
    </rPh>
    <rPh sb="81" eb="83">
      <t>クロジ</t>
    </rPh>
    <rPh sb="84" eb="86">
      <t>ケイジョウ</t>
    </rPh>
    <rPh sb="88" eb="91">
      <t>ケッソンキン</t>
    </rPh>
    <rPh sb="96" eb="98">
      <t>リュウドウ</t>
    </rPh>
    <rPh sb="98" eb="100">
      <t>ヒリツ</t>
    </rPh>
    <rPh sb="101" eb="103">
      <t>ヘイキン</t>
    </rPh>
    <rPh sb="104" eb="105">
      <t>クラ</t>
    </rPh>
    <rPh sb="127" eb="129">
      <t>ホユウ</t>
    </rPh>
    <rPh sb="131" eb="133">
      <t>ゲンキン</t>
    </rPh>
    <rPh sb="134" eb="136">
      <t>ジコ</t>
    </rPh>
    <rPh sb="136" eb="138">
      <t>シキン</t>
    </rPh>
    <rPh sb="145" eb="147">
      <t>ケイエイ</t>
    </rPh>
    <rPh sb="148" eb="150">
      <t>ケンゼン</t>
    </rPh>
    <rPh sb="161" eb="163">
      <t>キュウスイ</t>
    </rPh>
    <rPh sb="163" eb="165">
      <t>ゲンカ</t>
    </rPh>
    <rPh sb="166" eb="168">
      <t>ヘイキン</t>
    </rPh>
    <rPh sb="170" eb="171">
      <t>ヤス</t>
    </rPh>
    <rPh sb="172" eb="174">
      <t>イッポウ</t>
    </rPh>
    <rPh sb="175" eb="177">
      <t>リョウキン</t>
    </rPh>
    <rPh sb="177" eb="179">
      <t>カイシュウ</t>
    </rPh>
    <rPh sb="179" eb="180">
      <t>リツ</t>
    </rPh>
    <rPh sb="181" eb="183">
      <t>ヘイキン</t>
    </rPh>
    <rPh sb="184" eb="186">
      <t>ウワマワ</t>
    </rPh>
    <rPh sb="191" eb="193">
      <t>ギョウム</t>
    </rPh>
    <rPh sb="194" eb="196">
      <t>イチブ</t>
    </rPh>
    <rPh sb="196" eb="198">
      <t>ミンカン</t>
    </rPh>
    <rPh sb="198" eb="200">
      <t>イタク</t>
    </rPh>
    <rPh sb="200" eb="201">
      <t>ナド</t>
    </rPh>
    <rPh sb="202" eb="204">
      <t>ケイヒ</t>
    </rPh>
    <rPh sb="204" eb="206">
      <t>サクゲン</t>
    </rPh>
    <rPh sb="207" eb="209">
      <t>コウカ</t>
    </rPh>
    <rPh sb="210" eb="211">
      <t>カンガ</t>
    </rPh>
    <rPh sb="219" eb="221">
      <t>シセツ</t>
    </rPh>
    <rPh sb="221" eb="224">
      <t>リヨウリツ</t>
    </rPh>
    <rPh sb="225" eb="227">
      <t>ヘイキン</t>
    </rPh>
    <rPh sb="231" eb="233">
      <t>ホユウ</t>
    </rPh>
    <rPh sb="233" eb="235">
      <t>シセツ</t>
    </rPh>
    <rPh sb="236" eb="239">
      <t>コウリツテキ</t>
    </rPh>
    <rPh sb="240" eb="242">
      <t>シヨウ</t>
    </rPh>
    <rPh sb="250" eb="252">
      <t>テイカ</t>
    </rPh>
    <rPh sb="257" eb="260">
      <t>ユウシュウリツ</t>
    </rPh>
    <rPh sb="262" eb="264">
      <t>ヘイセイ</t>
    </rPh>
    <rPh sb="266" eb="268">
      <t>ネンド</t>
    </rPh>
    <rPh sb="268" eb="270">
      <t>イコウ</t>
    </rPh>
    <rPh sb="270" eb="272">
      <t>コウジョウ</t>
    </rPh>
    <rPh sb="273" eb="274">
      <t>テン</t>
    </rPh>
    <rPh sb="276" eb="277">
      <t>ヒ</t>
    </rPh>
    <rPh sb="278" eb="279">
      <t>ツヅ</t>
    </rPh>
    <rPh sb="280" eb="282">
      <t>ビゾウ</t>
    </rPh>
    <rPh sb="287" eb="289">
      <t>ヘイセイ</t>
    </rPh>
    <rPh sb="291" eb="293">
      <t>ネンド</t>
    </rPh>
    <rPh sb="294" eb="296">
      <t>テイカ</t>
    </rPh>
    <rPh sb="297" eb="298">
      <t>ウ</t>
    </rPh>
    <rPh sb="300" eb="302">
      <t>ロウスイ</t>
    </rPh>
    <rPh sb="302" eb="304">
      <t>チョウサ</t>
    </rPh>
    <rPh sb="322" eb="324">
      <t>ハッケン</t>
    </rPh>
    <rPh sb="330" eb="332">
      <t>ロウスイ</t>
    </rPh>
    <rPh sb="332" eb="334">
      <t>カショ</t>
    </rPh>
    <rPh sb="335" eb="337">
      <t>ソンザイ</t>
    </rPh>
    <rPh sb="340" eb="341">
      <t>カンガ</t>
    </rPh>
    <rPh sb="348" eb="350">
      <t>コンゴ</t>
    </rPh>
    <rPh sb="351" eb="353">
      <t>ロウスイ</t>
    </rPh>
    <rPh sb="353" eb="355">
      <t>チョウサ</t>
    </rPh>
    <rPh sb="356" eb="358">
      <t>シュウゼン</t>
    </rPh>
    <rPh sb="358" eb="360">
      <t>コウジ</t>
    </rPh>
    <rPh sb="361" eb="364">
      <t>ジュウテンテキ</t>
    </rPh>
    <rPh sb="365" eb="367">
      <t>トウシ</t>
    </rPh>
    <rPh sb="370" eb="372">
      <t>シセツ</t>
    </rPh>
    <rPh sb="373" eb="377">
      <t>チョウジュミョウカ</t>
    </rPh>
    <rPh sb="378" eb="379">
      <t>ハカ</t>
    </rPh>
    <phoneticPr fontId="4"/>
  </si>
  <si>
    <t>　①有形固定資産減価償却率は、平均値と較べ伸び率は鈍化しているが、依然として平均値を上回っている。②管路経年化率は、昭和50年代の開発に伴い集中的に布設した管路が平成28年度に法定耐用年数を迎えて上昇しており、その後も毎年増加している。③管路更新率は、災害対策のため配水系統間を結ぶ送水管及び大口径管の布設を実施した影響で更新施工延長が伸び悩み、平均を上回ってはいるものの前年より減少した。
　これらの老朽化度の上昇は、資産のうち最も割合の大きい管路において法定耐用年数40年の1.5倍である60年周期を目標とし、一定の上昇については許容する計画で更新を進めているものであるが、著しい老朽化を招かないよう、今後も積極的な更新投資に努めていく。</t>
    <rPh sb="2" eb="4">
      <t>ユウケイ</t>
    </rPh>
    <rPh sb="4" eb="6">
      <t>コテイ</t>
    </rPh>
    <rPh sb="6" eb="8">
      <t>シサン</t>
    </rPh>
    <rPh sb="8" eb="10">
      <t>ゲンカ</t>
    </rPh>
    <rPh sb="10" eb="12">
      <t>ショウキャク</t>
    </rPh>
    <rPh sb="12" eb="13">
      <t>リツ</t>
    </rPh>
    <rPh sb="15" eb="18">
      <t>ヘイキンチ</t>
    </rPh>
    <rPh sb="19" eb="20">
      <t>クラ</t>
    </rPh>
    <rPh sb="21" eb="22">
      <t>ノ</t>
    </rPh>
    <rPh sb="23" eb="24">
      <t>リツ</t>
    </rPh>
    <rPh sb="25" eb="27">
      <t>ドンカ</t>
    </rPh>
    <rPh sb="33" eb="35">
      <t>イゼン</t>
    </rPh>
    <rPh sb="38" eb="41">
      <t>ヘイキンチ</t>
    </rPh>
    <rPh sb="42" eb="44">
      <t>ウワマワ</t>
    </rPh>
    <rPh sb="50" eb="52">
      <t>カンロ</t>
    </rPh>
    <rPh sb="52" eb="55">
      <t>ケイネンカ</t>
    </rPh>
    <rPh sb="55" eb="56">
      <t>リツ</t>
    </rPh>
    <rPh sb="58" eb="60">
      <t>ショウワ</t>
    </rPh>
    <rPh sb="62" eb="64">
      <t>ネンダイ</t>
    </rPh>
    <rPh sb="65" eb="67">
      <t>カイハツ</t>
    </rPh>
    <rPh sb="68" eb="69">
      <t>トモナ</t>
    </rPh>
    <rPh sb="70" eb="73">
      <t>シュウチュウテキ</t>
    </rPh>
    <rPh sb="74" eb="76">
      <t>フセツ</t>
    </rPh>
    <rPh sb="78" eb="80">
      <t>カンロ</t>
    </rPh>
    <rPh sb="81" eb="83">
      <t>ヘイセイ</t>
    </rPh>
    <rPh sb="85" eb="87">
      <t>ネンド</t>
    </rPh>
    <rPh sb="98" eb="100">
      <t>ジョウショウ</t>
    </rPh>
    <rPh sb="107" eb="108">
      <t>ゴ</t>
    </rPh>
    <rPh sb="109" eb="111">
      <t>マイネン</t>
    </rPh>
    <rPh sb="111" eb="113">
      <t>ゾウカ</t>
    </rPh>
    <rPh sb="126" eb="128">
      <t>サイガイ</t>
    </rPh>
    <rPh sb="128" eb="130">
      <t>タイサク</t>
    </rPh>
    <rPh sb="133" eb="135">
      <t>ハイスイ</t>
    </rPh>
    <rPh sb="135" eb="137">
      <t>ケイトウ</t>
    </rPh>
    <rPh sb="137" eb="138">
      <t>アイダ</t>
    </rPh>
    <rPh sb="139" eb="140">
      <t>ムス</t>
    </rPh>
    <rPh sb="141" eb="144">
      <t>ソウスイカン</t>
    </rPh>
    <rPh sb="144" eb="145">
      <t>オヨ</t>
    </rPh>
    <rPh sb="146" eb="147">
      <t>ダイ</t>
    </rPh>
    <rPh sb="147" eb="149">
      <t>コウケイ</t>
    </rPh>
    <rPh sb="149" eb="150">
      <t>カン</t>
    </rPh>
    <rPh sb="151" eb="153">
      <t>フセツ</t>
    </rPh>
    <rPh sb="154" eb="156">
      <t>ジッシ</t>
    </rPh>
    <rPh sb="158" eb="160">
      <t>エイキョウ</t>
    </rPh>
    <rPh sb="161" eb="163">
      <t>コウシン</t>
    </rPh>
    <rPh sb="163" eb="165">
      <t>セコウ</t>
    </rPh>
    <rPh sb="165" eb="167">
      <t>エンチョウ</t>
    </rPh>
    <rPh sb="168" eb="169">
      <t>ノ</t>
    </rPh>
    <rPh sb="170" eb="171">
      <t>ナヤ</t>
    </rPh>
    <rPh sb="186" eb="188">
      <t>ゼンネン</t>
    </rPh>
    <rPh sb="190" eb="192">
      <t>ゲンショウ</t>
    </rPh>
    <rPh sb="201" eb="204">
      <t>ロウキュウカ</t>
    </rPh>
    <rPh sb="204" eb="205">
      <t>ド</t>
    </rPh>
    <rPh sb="206" eb="208">
      <t>ジョウショウ</t>
    </rPh>
    <rPh sb="210" eb="212">
      <t>シサン</t>
    </rPh>
    <rPh sb="223" eb="225">
      <t>カンロ</t>
    </rPh>
    <rPh sb="248" eb="249">
      <t>ネン</t>
    </rPh>
    <rPh sb="249" eb="251">
      <t>シュウキ</t>
    </rPh>
    <rPh sb="252" eb="254">
      <t>モクヒョウ</t>
    </rPh>
    <rPh sb="257" eb="259">
      <t>イッテイ</t>
    </rPh>
    <rPh sb="260" eb="262">
      <t>ジョウショウ</t>
    </rPh>
    <rPh sb="267" eb="269">
      <t>キョヨウ</t>
    </rPh>
    <rPh sb="271" eb="273">
      <t>ケイカク</t>
    </rPh>
    <rPh sb="274" eb="276">
      <t>コウシン</t>
    </rPh>
    <rPh sb="277" eb="278">
      <t>スス</t>
    </rPh>
    <rPh sb="289" eb="290">
      <t>イチジル</t>
    </rPh>
    <rPh sb="292" eb="295">
      <t>ロウキュウカ</t>
    </rPh>
    <rPh sb="296" eb="297">
      <t>マネ</t>
    </rPh>
    <rPh sb="303" eb="305">
      <t>コンゴ</t>
    </rPh>
    <rPh sb="306" eb="309">
      <t>セッキョクテキ</t>
    </rPh>
    <rPh sb="310" eb="312">
      <t>コウシン</t>
    </rPh>
    <rPh sb="312" eb="314">
      <t>トウシ</t>
    </rPh>
    <rPh sb="315" eb="31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</si>
</sst>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1.36</c:v>
                </c:pt>
                <c:pt idx="1">
                  <c:v>1</c:v>
                </c:pt>
                <c:pt idx="2">
                  <c:v>1.26</c:v>
                </c:pt>
                <c:pt idx="3">
                  <c:v>1.26</c:v>
                </c:pt>
                <c:pt idx="4">
                  <c:v>0.94</c:v>
                </c:pt>
              </c:numCache>
            </c:numRef>
          </c:val>
          <c:extLst>
            <c:ext xmlns:c16="http://schemas.microsoft.com/office/drawing/2014/chart" uri="{C3380CC4-5D6E-409C-BE32-E72D297353CC}">
              <c16:uniqueId val="{00000000-BFC8-4E6D-A397-344D14990A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FC8-4E6D-A397-344D14990A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77.849999999999994</c:v>
                </c:pt>
                <c:pt idx="1">
                  <c:v>78.92</c:v>
                </c:pt>
                <c:pt idx="2">
                  <c:v>79.27</c:v>
                </c:pt>
                <c:pt idx="3">
                  <c:v>78.17</c:v>
                </c:pt>
                <c:pt idx="4">
                  <c:v>78.89</c:v>
                </c:pt>
              </c:numCache>
            </c:numRef>
          </c:val>
          <c:extLst>
            <c:ext xmlns:c16="http://schemas.microsoft.com/office/drawing/2014/chart" uri="{C3380CC4-5D6E-409C-BE32-E72D297353CC}">
              <c16:uniqueId val="{00000000-920C-4434-BE7C-4003A99ED4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20C-4434-BE7C-4003A99ED4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c:v>
                </c:pt>
                <c:pt idx="1">
                  <c:v>87.31</c:v>
                </c:pt>
                <c:pt idx="2">
                  <c:v>88.31</c:v>
                </c:pt>
                <c:pt idx="3">
                  <c:v>88.41</c:v>
                </c:pt>
                <c:pt idx="4">
                  <c:v>88.43</c:v>
                </c:pt>
              </c:numCache>
            </c:numRef>
          </c:val>
          <c:extLst>
            <c:ext xmlns:c16="http://schemas.microsoft.com/office/drawing/2014/chart" uri="{C3380CC4-5D6E-409C-BE32-E72D297353CC}">
              <c16:uniqueId val="{00000000-6BAE-44F7-8C06-EC5EDCEF8B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BAE-44F7-8C06-EC5EDCEF8B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115.02</c:v>
                </c:pt>
                <c:pt idx="1">
                  <c:v>115.4</c:v>
                </c:pt>
                <c:pt idx="2">
                  <c:v>114.99</c:v>
                </c:pt>
                <c:pt idx="3">
                  <c:v>114.86</c:v>
                </c:pt>
                <c:pt idx="4">
                  <c:v>113.86</c:v>
                </c:pt>
              </c:numCache>
            </c:numRef>
          </c:val>
          <c:extLst>
            <c:ext xmlns:c16="http://schemas.microsoft.com/office/drawing/2014/chart" uri="{C3380CC4-5D6E-409C-BE32-E72D297353CC}">
              <c16:uniqueId val="{00000000-805C-48C3-BE14-682ADD89A1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05C-48C3-BE14-682ADD89A1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49.19</c:v>
                </c:pt>
                <c:pt idx="1">
                  <c:v>49.71</c:v>
                </c:pt>
                <c:pt idx="2">
                  <c:v>50.3</c:v>
                </c:pt>
                <c:pt idx="3">
                  <c:v>50.55</c:v>
                </c:pt>
                <c:pt idx="4">
                  <c:v>50.98</c:v>
                </c:pt>
              </c:numCache>
            </c:numRef>
          </c:val>
          <c:extLst>
            <c:ext xmlns:c16="http://schemas.microsoft.com/office/drawing/2014/chart" uri="{C3380CC4-5D6E-409C-BE32-E72D297353CC}">
              <c16:uniqueId val="{00000000-77EC-4FEA-9654-E73DE59753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7EC-4FEA-9654-E73DE59753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6.82</c:v>
                </c:pt>
                <c:pt idx="1">
                  <c:v>7.32</c:v>
                </c:pt>
                <c:pt idx="2">
                  <c:v>10.33</c:v>
                </c:pt>
                <c:pt idx="3">
                  <c:v>11.28</c:v>
                </c:pt>
                <c:pt idx="4">
                  <c:v>11.75</c:v>
                </c:pt>
              </c:numCache>
            </c:numRef>
          </c:val>
          <c:extLst>
            <c:ext xmlns:c16="http://schemas.microsoft.com/office/drawing/2014/chart" uri="{C3380CC4-5D6E-409C-BE32-E72D297353CC}">
              <c16:uniqueId val="{00000000-4C68-45C7-82F4-0AEE1FFE90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C68-45C7-82F4-0AEE1FFE90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4-48DF-831C-0F10FC295C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BFF4-48DF-831C-0F10FC295C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743.79</c:v>
                </c:pt>
                <c:pt idx="1">
                  <c:v>835.24</c:v>
                </c:pt>
                <c:pt idx="2">
                  <c:v>640.49</c:v>
                </c:pt>
                <c:pt idx="3">
                  <c:v>690.18</c:v>
                </c:pt>
                <c:pt idx="4">
                  <c:v>904.66</c:v>
                </c:pt>
              </c:numCache>
            </c:numRef>
          </c:val>
          <c:extLst>
            <c:ext xmlns:c16="http://schemas.microsoft.com/office/drawing/2014/chart" uri="{C3380CC4-5D6E-409C-BE32-E72D297353CC}">
              <c16:uniqueId val="{00000000-65FA-49C2-8EFC-4B99A91F79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5FA-49C2-8EFC-4B99A91F79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5-4100-B352-4DB38D4E1E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0B5-4100-B352-4DB38D4E1E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114.77</c:v>
                </c:pt>
                <c:pt idx="1">
                  <c:v>115.01</c:v>
                </c:pt>
                <c:pt idx="2">
                  <c:v>114.04</c:v>
                </c:pt>
                <c:pt idx="3">
                  <c:v>114.21</c:v>
                </c:pt>
                <c:pt idx="4">
                  <c:v>113.21</c:v>
                </c:pt>
              </c:numCache>
            </c:numRef>
          </c:val>
          <c:extLst>
            <c:ext xmlns:c16="http://schemas.microsoft.com/office/drawing/2014/chart" uri="{C3380CC4-5D6E-409C-BE32-E72D297353CC}">
              <c16:uniqueId val="{00000000-17D9-4C15-9BFB-EEABF180C0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7D9-4C15-9BFB-EEABF180C0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97.54</c:v>
                </c:pt>
                <c:pt idx="1">
                  <c:v>97.81</c:v>
                </c:pt>
                <c:pt idx="2">
                  <c:v>99.49</c:v>
                </c:pt>
                <c:pt idx="3">
                  <c:v>99.35</c:v>
                </c:pt>
                <c:pt idx="4">
                  <c:v>98.37</c:v>
                </c:pt>
              </c:numCache>
            </c:numRef>
          </c:val>
          <c:extLst>
            <c:ext xmlns:c16="http://schemas.microsoft.com/office/drawing/2014/chart" uri="{C3380CC4-5D6E-409C-BE32-E72D297353CC}">
              <c16:uniqueId val="{00000000-FBB6-4FF0-9446-821A6F38EA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FBB6-4FF0-9446-821A6F38EA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犬山市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73398</v>
      </c>
      <c r="AM8" s="61"/>
      <c r="AN8" s="61"/>
      <c r="AO8" s="61"/>
      <c r="AP8" s="61"/>
      <c r="AQ8" s="61"/>
      <c r="AR8" s="61"/>
      <c r="AS8" s="61"/>
      <c r="AT8" s="52">
        <f>データ!$S$6</f>
        <v>74.900000000000006</v>
      </c>
      <c r="AU8" s="53"/>
      <c r="AV8" s="53"/>
      <c r="AW8" s="53"/>
      <c r="AX8" s="53"/>
      <c r="AY8" s="53"/>
      <c r="AZ8" s="53"/>
      <c r="BA8" s="53"/>
      <c r="BB8" s="54">
        <f>データ!$T$6</f>
        <v>979.95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97.73</v>
      </c>
      <c r="J10" s="53"/>
      <c r="K10" s="53"/>
      <c r="L10" s="53"/>
      <c r="M10" s="53"/>
      <c r="N10" s="53"/>
      <c r="O10" s="64"/>
      <c r="P10" s="54">
        <f>データ!$P$6</f>
        <v>99.77</v>
      </c>
      <c r="Q10" s="54"/>
      <c r="R10" s="54"/>
      <c r="S10" s="54"/>
      <c r="T10" s="54"/>
      <c r="U10" s="54"/>
      <c r="V10" s="54"/>
      <c r="W10" s="61">
        <f>データ!$Q$6</f>
        <v>1479</v>
      </c>
      <c r="X10" s="61"/>
      <c r="Y10" s="61"/>
      <c r="Z10" s="61"/>
      <c r="AA10" s="61"/>
      <c r="AB10" s="61"/>
      <c r="AC10" s="61"/>
      <c r="AD10" s="2"/>
      <c r="AE10" s="2"/>
      <c r="AF10" s="2"/>
      <c r="AG10" s="2"/>
      <c r="AH10" s="4"/>
      <c r="AI10" s="4"/>
      <c r="AJ10" s="4"/>
      <c r="AK10" s="4"/>
      <c r="AL10" s="61">
        <f>データ!$U$6</f>
        <v>73102</v>
      </c>
      <c r="AM10" s="61"/>
      <c r="AN10" s="61"/>
      <c r="AO10" s="61"/>
      <c r="AP10" s="61"/>
      <c r="AQ10" s="61"/>
      <c r="AR10" s="61"/>
      <c r="AS10" s="61"/>
      <c r="AT10" s="52">
        <f>データ!$V$6</f>
        <v>74.900000000000006</v>
      </c>
      <c r="AU10" s="53"/>
      <c r="AV10" s="53"/>
      <c r="AW10" s="53"/>
      <c r="AX10" s="53"/>
      <c r="AY10" s="53"/>
      <c r="AZ10" s="53"/>
      <c r="BA10" s="53"/>
      <c r="BB10" s="54">
        <f>データ!$W$6</f>
        <v>975.99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115</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TH6GGJtizIwwFX+NE6N8zJe03ktHSJ3QqYlGcL9kBXHWq1sGKneG2AXCY78lpZLhgtaKG7zpFEE6SaRDEVcTg==" saltValue="ly2GiI89qVHN4cHmORAP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232157</v>
      </c>
      <c r="D6" s="34">
        <f t="shared" si="3"/>
        <v>46</v>
      </c>
      <c r="E6" s="34">
        <f t="shared" si="3"/>
        <v>1</v>
      </c>
      <c r="F6" s="34">
        <f t="shared" si="3"/>
        <v>0</v>
      </c>
      <c r="G6" s="34">
        <f t="shared" si="3"/>
        <v>1</v>
      </c>
      <c r="H6" s="34" t="str">
        <f t="shared" si="3"/>
        <v>愛知県　犬山市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97.73</v>
      </c>
      <c r="P6" s="35">
        <f t="shared" si="3"/>
        <v>99.77</v>
      </c>
      <c r="Q6" s="35">
        <f t="shared" si="3"/>
        <v>1479</v>
      </c>
      <c r="R6" s="35">
        <f t="shared" si="3"/>
        <v>73398</v>
      </c>
      <c r="S6" s="35">
        <f t="shared" si="3"/>
        <v>74.900000000000006</v>
      </c>
      <c r="T6" s="35">
        <f t="shared" si="3"/>
        <v>979.95</v>
      </c>
      <c r="U6" s="35">
        <f t="shared" si="3"/>
        <v>73102</v>
      </c>
      <c r="V6" s="35">
        <f t="shared" si="3"/>
        <v>74.900000000000006</v>
      </c>
      <c r="W6" s="35">
        <f t="shared" si="3"/>
        <v>975.99</v>
      </c>
      <c r="X6" s="36">
        <f>IF(X7="",NA(),X7)</f>
        <v>115.02</v>
      </c>
      <c r="Y6" s="36">
        <f t="shared" ref="Y6:AG6" si="4">IF(Y7="",NA(),Y7)</f>
        <v>115.4</v>
      </c>
      <c r="Z6" s="36">
        <f t="shared" si="4"/>
        <v>114.99</v>
      </c>
      <c r="AA6" s="36">
        <f t="shared" si="4"/>
        <v>114.86</v>
      </c>
      <c r="AB6" s="36">
        <f t="shared" si="4"/>
        <v>113.86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743.79</v>
      </c>
      <c r="AU6" s="36">
        <f t="shared" ref="AU6:BC6" si="6">IF(AU7="",NA(),AU7)</f>
        <v>835.24</v>
      </c>
      <c r="AV6" s="36">
        <f t="shared" si="6"/>
        <v>640.49</v>
      </c>
      <c r="AW6" s="36">
        <f t="shared" si="6"/>
        <v>690.18</v>
      </c>
      <c r="AX6" s="36">
        <f t="shared" si="6"/>
        <v>904.66</v>
      </c>
      <c r="AY6" s="36">
        <f t="shared" si="6"/>
        <v>357.82</v>
      </c>
      <c r="AZ6" s="36">
        <f t="shared" si="6"/>
        <v>355.5</v>
      </c>
      <c r="BA6" s="36">
        <f t="shared" si="6"/>
        <v>349.83</v>
      </c>
      <c r="BB6" s="36">
        <f t="shared" si="6"/>
        <v>360.86</v>
      </c>
      <c r="BC6" s="36">
        <f t="shared" si="6"/>
        <v>350.79</v>
      </c>
      <c r="BD6" s="35" t="str">
        <f>IF(BD7="","",IF(BD7="-","【-】","【"&amp;SUBSTITUTE(TEXT(BD7,"#,##0.00"),"-","△")&amp;"】"))</f>
        <v>【260.31】</v>
      </c>
      <c r="BE6" s="35">
        <f>IF(BE7="",NA(),BE7)</f>
        <v>0</v>
      </c>
      <c r="BF6" s="35">
        <f t="shared" ref="BF6:BN6" si="7">IF(BF7="",NA(),BF7)</f>
        <v>0</v>
      </c>
      <c r="BG6" s="35">
        <f t="shared" si="7"/>
        <v>0</v>
      </c>
      <c r="BH6" s="35">
        <f t="shared" si="7"/>
        <v>0</v>
      </c>
      <c r="BI6" s="35">
        <f t="shared" si="7"/>
        <v>0</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114.77</v>
      </c>
      <c r="BQ6" s="36">
        <f t="shared" ref="BQ6:BY6" si="8">IF(BQ7="",NA(),BQ7)</f>
        <v>115.01</v>
      </c>
      <c r="BR6" s="36">
        <f t="shared" si="8"/>
        <v>114.04</v>
      </c>
      <c r="BS6" s="36">
        <f t="shared" si="8"/>
        <v>114.21</v>
      </c>
      <c r="BT6" s="36">
        <f t="shared" si="8"/>
        <v>113.21</v>
      </c>
      <c r="BU6" s="36">
        <f t="shared" si="8"/>
        <v>106.01</v>
      </c>
      <c r="BV6" s="36">
        <f t="shared" si="8"/>
        <v>104.57</v>
      </c>
      <c r="BW6" s="36">
        <f t="shared" si="8"/>
        <v>103.54</v>
      </c>
      <c r="BX6" s="36">
        <f t="shared" si="8"/>
        <v>103.32</v>
      </c>
      <c r="BY6" s="36">
        <f t="shared" si="8"/>
        <v>100.85</v>
      </c>
      <c r="BZ6" s="35" t="str">
        <f>IF(BZ7="","",IF(BZ7="-","【-】","【"&amp;SUBSTITUTE(TEXT(BZ7,"#,##0.00"),"-","△")&amp;"】"))</f>
        <v>【100.05】</v>
      </c>
      <c r="CA6" s="36">
        <f>IF(CA7="",NA(),CA7)</f>
        <v>97.54</v>
      </c>
      <c r="CB6" s="36">
        <f t="shared" ref="CB6:CJ6" si="9">IF(CB7="",NA(),CB7)</f>
        <v>97.81</v>
      </c>
      <c r="CC6" s="36">
        <f t="shared" si="9"/>
        <v>99.49</v>
      </c>
      <c r="CD6" s="36">
        <f t="shared" si="9"/>
        <v>99.35</v>
      </c>
      <c r="CE6" s="36">
        <f t="shared" si="9"/>
        <v>98.37</v>
      </c>
      <c r="CF6" s="36">
        <f t="shared" si="9"/>
        <v>162.24</v>
      </c>
      <c r="CG6" s="36">
        <f t="shared" si="9"/>
        <v>165.47</v>
      </c>
      <c r="CH6" s="36">
        <f t="shared" si="9"/>
        <v>167.46</v>
      </c>
      <c r="CI6" s="36">
        <f t="shared" si="9"/>
        <v>168.56</v>
      </c>
      <c r="CJ6" s="36">
        <f t="shared" si="9"/>
        <v>167.1</v>
      </c>
      <c r="CK6" s="35" t="str">
        <f>IF(CK7="","",IF(CK7="-","【-】","【"&amp;SUBSTITUTE(TEXT(CK7,"#,##0.00"),"-","△")&amp;"】"))</f>
        <v>【166.40】</v>
      </c>
      <c r="CL6" s="36">
        <f>IF(CL7="",NA(),CL7)</f>
        <v>77.849999999999994</v>
      </c>
      <c r="CM6" s="36">
        <f t="shared" ref="CM6:CU6" si="10">IF(CM7="",NA(),CM7)</f>
        <v>78.92</v>
      </c>
      <c r="CN6" s="36">
        <f t="shared" si="10"/>
        <v>79.27</v>
      </c>
      <c r="CO6" s="36">
        <f t="shared" si="10"/>
        <v>78.17</v>
      </c>
      <c r="CP6" s="36">
        <f t="shared" si="10"/>
        <v>78.89</v>
      </c>
      <c r="CQ6" s="36">
        <f t="shared" si="10"/>
        <v>59.11</v>
      </c>
      <c r="CR6" s="36">
        <f t="shared" si="10"/>
        <v>59.74</v>
      </c>
      <c r="CS6" s="36">
        <f t="shared" si="10"/>
        <v>59.46</v>
      </c>
      <c r="CT6" s="36">
        <f t="shared" si="10"/>
        <v>59.51</v>
      </c>
      <c r="CU6" s="36">
        <f t="shared" si="10"/>
        <v>59.91</v>
      </c>
      <c r="CV6" s="35" t="str">
        <f>IF(CV7="","",IF(CV7="-","【-】","【"&amp;SUBSTITUTE(TEXT(CV7,"#,##0.00"),"-","△")&amp;"】"))</f>
        <v>【60.69】</v>
      </c>
      <c r="CW6" s="36">
        <f>IF(CW7="",NA(),CW7)</f>
        <v>88</v>
      </c>
      <c r="CX6" s="36">
        <f t="shared" ref="CX6:DF6" si="11">IF(CX7="",NA(),CX7)</f>
        <v>87.31</v>
      </c>
      <c r="CY6" s="36">
        <f t="shared" si="11"/>
        <v>88.31</v>
      </c>
      <c r="CZ6" s="36">
        <f t="shared" si="11"/>
        <v>88.41</v>
      </c>
      <c r="DA6" s="36">
        <f t="shared" si="11"/>
        <v>88.43</v>
      </c>
      <c r="DB6" s="36">
        <f t="shared" si="11"/>
        <v>87.91</v>
      </c>
      <c r="DC6" s="36">
        <f t="shared" si="11"/>
        <v>87.28</v>
      </c>
      <c r="DD6" s="36">
        <f t="shared" si="11"/>
        <v>87.41</v>
      </c>
      <c r="DE6" s="36">
        <f t="shared" si="11"/>
        <v>87.08</v>
      </c>
      <c r="DF6" s="36">
        <f t="shared" si="11"/>
        <v>87.26</v>
      </c>
      <c r="DG6" s="35" t="str">
        <f>IF(DG7="","",IF(DG7="-","【-】","【"&amp;SUBSTITUTE(TEXT(DG7,"#,##0.00"),"-","△")&amp;"】"))</f>
        <v>【89.82】</v>
      </c>
      <c r="DH6" s="36">
        <f>IF(DH7="",NA(),DH7)</f>
        <v>49.19</v>
      </c>
      <c r="DI6" s="36">
        <f t="shared" ref="DI6:DQ6" si="12">IF(DI7="",NA(),DI7)</f>
        <v>49.71</v>
      </c>
      <c r="DJ6" s="36">
        <f t="shared" si="12"/>
        <v>50.3</v>
      </c>
      <c r="DK6" s="36">
        <f t="shared" si="12"/>
        <v>50.55</v>
      </c>
      <c r="DL6" s="36">
        <f t="shared" si="12"/>
        <v>50.98</v>
      </c>
      <c r="DM6" s="36">
        <f t="shared" si="12"/>
        <v>46.88</v>
      </c>
      <c r="DN6" s="36">
        <f t="shared" si="12"/>
        <v>46.94</v>
      </c>
      <c r="DO6" s="36">
        <f t="shared" si="12"/>
        <v>47.62</v>
      </c>
      <c r="DP6" s="36">
        <f t="shared" si="12"/>
        <v>48.55</v>
      </c>
      <c r="DQ6" s="36">
        <f t="shared" si="12"/>
        <v>49.2</v>
      </c>
      <c r="DR6" s="35" t="str">
        <f>IF(DR7="","",IF(DR7="-","【-】","【"&amp;SUBSTITUTE(TEXT(DR7,"#,##0.00"),"-","△")&amp;"】"))</f>
        <v>【50.19】</v>
      </c>
      <c r="DS6" s="36">
        <f>IF(DS7="",NA(),DS7)</f>
        <v>6.82</v>
      </c>
      <c r="DT6" s="36">
        <f t="shared" ref="DT6:EB6" si="13">IF(DT7="",NA(),DT7)</f>
        <v>7.32</v>
      </c>
      <c r="DU6" s="36">
        <f t="shared" si="13"/>
        <v>10.33</v>
      </c>
      <c r="DV6" s="36">
        <f t="shared" si="13"/>
        <v>11.28</v>
      </c>
      <c r="DW6" s="36">
        <f t="shared" si="13"/>
        <v>11.75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1.36</v>
      </c>
      <c r="EE6" s="36">
        <f t="shared" ref="EE6:EM6" si="14">IF(EE7="",NA(),EE7)</f>
        <v>1</v>
      </c>
      <c r="EF6" s="36">
        <f t="shared" si="14"/>
        <v>1.26</v>
      </c>
      <c r="EG6" s="36">
        <f t="shared" si="14"/>
        <v>1.26</v>
      </c>
      <c r="EH6" s="36">
        <f t="shared" si="14"/>
        <v>0.94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232157</v>
      </c>
      <c r="D7" s="38">
        <v>46</v>
      </c>
      <c r="E7" s="38">
        <v>1</v>
      </c>
      <c r="F7" s="38">
        <v>0</v>
      </c>
      <c r="G7" s="38">
        <v>1</v>
      </c>
      <c r="H7" s="38" t="s">
        <v>93</v>
      </c>
      <c r="I7" s="38" t="s">
        <v>94</v>
      </c>
      <c r="J7" s="38" t="s">
        <v>95</v>
      </c>
      <c r="K7" s="38" t="s">
        <v>96</v>
      </c>
      <c r="L7" s="38" t="s">
        <v>97</v>
      </c>
      <c r="M7" s="38" t="s">
        <v>98</v>
      </c>
      <c r="N7" s="39" t="s">
        <v>99</v>
      </c>
      <c r="O7" s="39">
        <v>97.73</v>
      </c>
      <c r="P7" s="39">
        <v>99.77</v>
      </c>
      <c r="Q7" s="39">
        <v>1479</v>
      </c>
      <c r="R7" s="39">
        <v>73398</v>
      </c>
      <c r="S7" s="39">
        <v>74.900000000000006</v>
      </c>
      <c r="T7" s="39">
        <v>979.95</v>
      </c>
      <c r="U7" s="39">
        <v>73102</v>
      </c>
      <c r="V7" s="39">
        <v>74.900000000000006</v>
      </c>
      <c r="W7" s="39">
        <v>975.99</v>
      </c>
      <c r="X7" s="39">
        <v>115.02</v>
      </c>
      <c r="Y7" s="39">
        <v>115.4</v>
      </c>
      <c r="Z7" s="39">
        <v>114.99</v>
      </c>
      <c r="AA7" s="39">
        <v>114.86</v>
      </c>
      <c r="AB7" s="39">
        <v>113.86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743.79</v>
      </c>
      <c r="AU7" s="39">
        <v>835.24</v>
      </c>
      <c r="AV7" s="39">
        <v>640.49</v>
      </c>
      <c r="AW7" s="39">
        <v>690.18</v>
      </c>
      <c r="AX7" s="39">
        <v>904.66</v>
      </c>
      <c r="AY7" s="39">
        <v>357.82</v>
      </c>
      <c r="AZ7" s="39">
        <v>355.5</v>
      </c>
      <c r="BA7" s="39">
        <v>349.83</v>
      </c>
      <c r="BB7" s="39">
        <v>360.86</v>
      </c>
      <c r="BC7" s="39">
        <v>350.79</v>
      </c>
      <c r="BD7" s="39">
        <v>260.31</v>
      </c>
      <c r="BE7" s="39">
        <v>0</v>
      </c>
      <c r="BF7" s="39">
        <v>0</v>
      </c>
      <c r="BG7" s="39">
        <v>0</v>
      </c>
      <c r="BH7" s="39">
        <v>0</v>
      </c>
      <c r="BI7" s="39">
        <v>0</v>
      </c>
      <c r="BJ7" s="39">
        <v>307.45999999999998</v>
      </c>
      <c r="BK7" s="39">
        <v>312.58</v>
      </c>
      <c r="BL7" s="39">
        <v>314.87</v>
      </c>
      <c r="BM7" s="39">
        <v>309.27999999999997</v>
      </c>
      <c r="BN7" s="39">
        <v>322.92</v>
      </c>
      <c r="BO7" s="39">
        <v>275.67</v>
      </c>
      <c r="BP7" s="39">
        <v>114.77</v>
      </c>
      <c r="BQ7" s="39">
        <v>115.01</v>
      </c>
      <c r="BR7" s="39">
        <v>114.04</v>
      </c>
      <c r="BS7" s="39">
        <v>114.21</v>
      </c>
      <c r="BT7" s="39">
        <v>113.21</v>
      </c>
      <c r="BU7" s="39">
        <v>106.01</v>
      </c>
      <c r="BV7" s="39">
        <v>104.57</v>
      </c>
      <c r="BW7" s="39">
        <v>103.54</v>
      </c>
      <c r="BX7" s="39">
        <v>103.32</v>
      </c>
      <c r="BY7" s="39">
        <v>100.85</v>
      </c>
      <c r="BZ7" s="39">
        <v>100.05</v>
      </c>
      <c r="CA7" s="39">
        <v>97.54</v>
      </c>
      <c r="CB7" s="39">
        <v>97.81</v>
      </c>
      <c r="CC7" s="39">
        <v>99.49</v>
      </c>
      <c r="CD7" s="39">
        <v>99.35</v>
      </c>
      <c r="CE7" s="39">
        <v>98.37</v>
      </c>
      <c r="CF7" s="39">
        <v>162.24</v>
      </c>
      <c r="CG7" s="39">
        <v>165.47</v>
      </c>
      <c r="CH7" s="39">
        <v>167.46</v>
      </c>
      <c r="CI7" s="39">
        <v>168.56</v>
      </c>
      <c r="CJ7" s="39">
        <v>167.1</v>
      </c>
      <c r="CK7" s="39">
        <v>166.4</v>
      </c>
      <c r="CL7" s="39">
        <v>77.849999999999994</v>
      </c>
      <c r="CM7" s="39">
        <v>78.92</v>
      </c>
      <c r="CN7" s="39">
        <v>79.27</v>
      </c>
      <c r="CO7" s="39">
        <v>78.17</v>
      </c>
      <c r="CP7" s="39">
        <v>78.89</v>
      </c>
      <c r="CQ7" s="39">
        <v>59.11</v>
      </c>
      <c r="CR7" s="39">
        <v>59.74</v>
      </c>
      <c r="CS7" s="39">
        <v>59.46</v>
      </c>
      <c r="CT7" s="39">
        <v>59.51</v>
      </c>
      <c r="CU7" s="39">
        <v>59.91</v>
      </c>
      <c r="CV7" s="39">
        <v>60.69</v>
      </c>
      <c r="CW7" s="39">
        <v>88</v>
      </c>
      <c r="CX7" s="39">
        <v>87.31</v>
      </c>
      <c r="CY7" s="39">
        <v>88.31</v>
      </c>
      <c r="CZ7" s="39">
        <v>88.41</v>
      </c>
      <c r="DA7" s="39">
        <v>88.43</v>
      </c>
      <c r="DB7" s="39">
        <v>87.91</v>
      </c>
      <c r="DC7" s="39">
        <v>87.28</v>
      </c>
      <c r="DD7" s="39">
        <v>87.41</v>
      </c>
      <c r="DE7" s="39">
        <v>87.08</v>
      </c>
      <c r="DF7" s="39">
        <v>87.26</v>
      </c>
      <c r="DG7" s="39">
        <v>89.82</v>
      </c>
      <c r="DH7" s="39">
        <v>49.19</v>
      </c>
      <c r="DI7" s="39">
        <v>49.71</v>
      </c>
      <c r="DJ7" s="39">
        <v>50.3</v>
      </c>
      <c r="DK7" s="39">
        <v>50.55</v>
      </c>
      <c r="DL7" s="39">
        <v>50.98</v>
      </c>
      <c r="DM7" s="39">
        <v>46.88</v>
      </c>
      <c r="DN7" s="39">
        <v>46.94</v>
      </c>
      <c r="DO7" s="39">
        <v>47.62</v>
      </c>
      <c r="DP7" s="39">
        <v>48.55</v>
      </c>
      <c r="DQ7" s="39">
        <v>49.2</v>
      </c>
      <c r="DR7" s="39">
        <v>50.19</v>
      </c>
      <c r="DS7" s="39">
        <v>6.82</v>
      </c>
      <c r="DT7" s="39">
        <v>7.32</v>
      </c>
      <c r="DU7" s="39">
        <v>10.33</v>
      </c>
      <c r="DV7" s="39">
        <v>11.28</v>
      </c>
      <c r="DW7" s="39">
        <v>11.75</v>
      </c>
      <c r="DX7" s="39">
        <v>13.39</v>
      </c>
      <c r="DY7" s="39">
        <v>14.48</v>
      </c>
      <c r="DZ7" s="39">
        <v>16.27</v>
      </c>
      <c r="EA7" s="39">
        <v>17.11</v>
      </c>
      <c r="EB7" s="39">
        <v>18.329999999999998</v>
      </c>
      <c r="EC7" s="39">
        <v>20.63</v>
      </c>
      <c r="ED7" s="39">
        <v>1.36</v>
      </c>
      <c r="EE7" s="39">
        <v>1</v>
      </c>
      <c r="EF7" s="39">
        <v>1.26</v>
      </c>
      <c r="EG7" s="39">
        <v>1.26</v>
      </c>
      <c r="EH7" s="39">
        <v>0.94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2022-01-20T03:37:31Z</cp:lastPrinted>
  <dcterms:created xsi:type="dcterms:W3CDTF">2021-12-03T06:51:34Z</dcterms:created>
  <dcterms:modified xsi:type="dcterms:W3CDTF">2022-01-27T05:16:47Z</dcterms:modified>
  <cp:category/>
</cp:coreProperties>
</file>