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Uwzbf14+xn6yu06lAadcybAdfW3nar8pBuUQEHFzg32YfV2DjHQwA9yAnel2Wa5o+QNAWEivudG7VfHkLA2++w==" workbookSaltValue="kqimAUVqTjjyhuFFpOnmP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<sst xmlns="http://schemas.openxmlformats.org/spreadsheetml/2006/main" count="297" uniqueCount="116">
  <si>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</si>
  <si>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</si>
  <si>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</si>
  <si>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</si>
  <si>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</si>
  <si>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</si>
  <si>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</si>
  <si>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</si>
  <si>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</si>
  <si>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</si>
  <si>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</si>
  <si>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</si>
  <si>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</si>
  <si>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</si>
  <si>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</si>
  <si>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</si>
  <si>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</si>
  <si>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</si>
  <si>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</si>
  <si>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</si>
  <si>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</si>
  <si>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</si>
  <si>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</si>
  <si>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</si>
  <si>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</si>
  <si>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</si>
  <si>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</si>
  <si>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</si>
  <si>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</si>
  <si>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</si>
  <si>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</si>
  <si>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</si>
  <si>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</si>
  <si>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</si>
  <si>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</si>
  <si>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</si>
  <si>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</si>
  <si>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</si>
  <si>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</si>
  <si>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</si>
  <si>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</si>
  <si>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</si>
  <si>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</si>
  <si>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</si>
  <si>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</si>
  <si>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</si>
  <si>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</si>
  <si>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</si>
  <si>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</si>
  <si>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</si>
  <si>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</si>
  <si>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</si>
  <si>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</si>
  <si>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</si>
  <si>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</si>
  <si>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</si>
  <si>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</si>
  <si>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</si>
  <si>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</si>
  <si>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</si>
  <si>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</si>
  <si>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</si>
  <si>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</si>
  <si>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</si>
  <si>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</si>
  <si>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</si>
  <si>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</si>
  <si>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</si>
  <si>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</si>
  <si>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</si>
  <si>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</si>
  <si>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</si>
  <si>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</si>
  <si>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</si>
  <si>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</si>
  <si>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</si>
  <si>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</si>
  <si>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</si>
  <si>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</si>
  <si>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</si>
  <si>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</si>
  <si>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</si>
  <si>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</si>
  <si>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</si>
  <si>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</si>
  <si>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</si>
  <si>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</si>
  <si>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</si>
  <si>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</si>
  <si>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</si>
  <si>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</si>
  <si>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</si>
  <si>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</si>
  <si>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</si>
  <si>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</si>
  <si>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</si>
  <si>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</si>
  <si>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</si>
  <si>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</si>
  <si>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</si>
  <si>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</si>
  <si>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</si>
  <si>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</si>
  <si>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</si>
  <si>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</si>
  <si>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</si>
  <si>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</si>
  <si>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</si>
  <si>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</si>
  <si>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</si>
  <si>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</si>
  <si>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</si>
  <si>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</si>
  <si>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①有形固定資産減価償却率は、類似団体平均を下回っていますが、法適用してから日が浅いため、減価償却累計額が少ないことが要因です。
②管渠老朽化率は、今年度は耐用年数を経過した管渠はありませんが、供用開始してからもうすぐ５０年が経過しますので、耐用年数を超える管渠が増えていきます。今後は、早期にストックマネジメント計画を策定し、適正な維持管理・更新を行う必要があります。</t>
    <rPh sb="1" eb="7">
      <t>ユウケイコテイシサン</t>
    </rPh>
    <rPh sb="7" eb="12">
      <t>ゲンカショウキャクリツ</t>
    </rPh>
    <rPh sb="14" eb="16">
      <t>ルイジ</t>
    </rPh>
    <rPh sb="16" eb="18">
      <t>ダンタイ</t>
    </rPh>
    <rPh sb="18" eb="20">
      <t>ヘイキン</t>
    </rPh>
    <rPh sb="21" eb="23">
      <t>シタマワ</t>
    </rPh>
    <rPh sb="30" eb="33">
      <t>ホウテキヨウ</t>
    </rPh>
    <rPh sb="37" eb="38">
      <t>ヒ</t>
    </rPh>
    <rPh sb="39" eb="40">
      <t>アサ</t>
    </rPh>
    <rPh sb="44" eb="48">
      <t>ゲンカショウキャク</t>
    </rPh>
    <rPh sb="48" eb="51">
      <t>ルイケイガク</t>
    </rPh>
    <rPh sb="52" eb="53">
      <t>スク</t>
    </rPh>
    <rPh sb="58" eb="60">
      <t>ヨウイン</t>
    </rPh>
    <rPh sb="65" eb="67">
      <t>カンキョ</t>
    </rPh>
    <rPh sb="67" eb="70">
      <t>ロウキュウカ</t>
    </rPh>
    <rPh sb="70" eb="71">
      <t>リツ</t>
    </rPh>
    <rPh sb="73" eb="75">
      <t>コンネン</t>
    </rPh>
    <rPh sb="75" eb="76">
      <t>ド</t>
    </rPh>
    <rPh sb="77" eb="81">
      <t>タイヨウネンスウ</t>
    </rPh>
    <rPh sb="82" eb="84">
      <t>ケイカ</t>
    </rPh>
    <rPh sb="86" eb="88">
      <t>カンキョ</t>
    </rPh>
    <rPh sb="96" eb="100">
      <t>キョウヨウカイシ</t>
    </rPh>
    <rPh sb="110" eb="111">
      <t>ネン</t>
    </rPh>
    <rPh sb="112" eb="114">
      <t>ケイカ</t>
    </rPh>
    <rPh sb="120" eb="124">
      <t>タイヨウネンスウ</t>
    </rPh>
    <rPh sb="125" eb="126">
      <t>コ</t>
    </rPh>
    <rPh sb="128" eb="130">
      <t>カンキョ</t>
    </rPh>
    <rPh sb="131" eb="132">
      <t>フ</t>
    </rPh>
    <rPh sb="139" eb="141">
      <t>コンゴ</t>
    </rPh>
    <rPh sb="143" eb="145">
      <t>ソウキ</t>
    </rPh>
    <rPh sb="156" eb="158">
      <t>ケイカク</t>
    </rPh>
    <rPh sb="159" eb="161">
      <t>サクテイ</t>
    </rPh>
    <rPh sb="163" eb="165">
      <t>テキセイ</t>
    </rPh>
    <rPh sb="166" eb="170">
      <t>イジカンリ</t>
    </rPh>
    <rPh sb="171" eb="173">
      <t>コウシン</t>
    </rPh>
    <rPh sb="174" eb="175">
      <t>オコナ</t>
    </rPh>
    <rPh sb="176" eb="178">
      <t>ヒツヨウ</t>
    </rPh>
    <phoneticPr fontId="4"/>
  </si>
  <si>
    <t>①経常収支比率は、前年度と比べて繰入金の見直しを行い、大幅な収益増となりましたが、下水道使用料は前年比４％減少したので、他会計繰入金に依存している状況です。
②累積欠損金比率は、①の理由により今年度黒字化したことにより減少しました。
③流動比率は、類似団体平均を上回っていますが、企業債償還に係る流動負債が大きいです。今後も下水道整備拡張により企業債償還が増加するため流動比率が減少していく見込みです。引き続き収入の確保と経費の削減に努める必要があります。
④企業債残高対事業規模比率は、下水道整備拡張により新規発行額の方が償還金よりも上回るため今後も増加傾向と見込みです。
⑤経費回収率、⑥汚水処理原価は、新型コロナウイルス感染症拡大防止による休業等の影響で使用料収入が下がりましたが、汚水処理費は増加したため、前年度よりも経費回収率が悪化しました。今後は下水道整備により新規接続件数が増加し使用料収入の増加が見込めますが、経営改善のために使用料改定を引き続き検討してく必要があります。
⑦施設利用率は、処理能力に変化はありませんが、不明水の増加に伴い処理水量が増加したためです。今後は不明水削減の取り組みを図る必要があります。
⑧水洗化率は、下水道整備区域拡張により減少しました。今後も未接続者への更なる広報活動など、水洗化率向上に向けて取り組んでいきます。</t>
    <rPh sb="1" eb="5">
      <t>ケイジョウシュウシ</t>
    </rPh>
    <rPh sb="5" eb="7">
      <t>ヒリツ</t>
    </rPh>
    <rPh sb="9" eb="12">
      <t>ゼンネンド</t>
    </rPh>
    <rPh sb="13" eb="14">
      <t>クラ</t>
    </rPh>
    <rPh sb="16" eb="19">
      <t>クリイレキン</t>
    </rPh>
    <rPh sb="20" eb="22">
      <t>ミナオ</t>
    </rPh>
    <rPh sb="24" eb="25">
      <t>オコナ</t>
    </rPh>
    <rPh sb="27" eb="29">
      <t>オオハバ</t>
    </rPh>
    <rPh sb="30" eb="32">
      <t>シュウエキ</t>
    </rPh>
    <rPh sb="32" eb="33">
      <t>ゾウ</t>
    </rPh>
    <rPh sb="41" eb="44">
      <t>ゲスイドウ</t>
    </rPh>
    <rPh sb="44" eb="47">
      <t>シヨウリョウ</t>
    </rPh>
    <rPh sb="48" eb="50">
      <t>ゼンネン</t>
    </rPh>
    <rPh sb="50" eb="51">
      <t>ヒ</t>
    </rPh>
    <rPh sb="53" eb="55">
      <t>ゲンショウ</t>
    </rPh>
    <rPh sb="60" eb="63">
      <t>タカイケイ</t>
    </rPh>
    <rPh sb="63" eb="66">
      <t>クリイレキン</t>
    </rPh>
    <rPh sb="67" eb="69">
      <t>イゾン</t>
    </rPh>
    <rPh sb="73" eb="75">
      <t>ジョウキョウ</t>
    </rPh>
    <rPh sb="80" eb="85">
      <t>ルイセキケッソンキン</t>
    </rPh>
    <rPh sb="85" eb="87">
      <t>ヒリツ</t>
    </rPh>
    <rPh sb="91" eb="93">
      <t>リユウ</t>
    </rPh>
    <rPh sb="96" eb="99">
      <t>コンネンド</t>
    </rPh>
    <rPh sb="99" eb="102">
      <t>クロジカ</t>
    </rPh>
    <rPh sb="109" eb="111">
      <t>ゲンショウ</t>
    </rPh>
    <rPh sb="118" eb="122">
      <t>リュウドウヒリツ</t>
    </rPh>
    <rPh sb="124" eb="126">
      <t>ルイジ</t>
    </rPh>
    <rPh sb="126" eb="128">
      <t>ダンタイ</t>
    </rPh>
    <rPh sb="128" eb="130">
      <t>ヘイキン</t>
    </rPh>
    <rPh sb="131" eb="133">
      <t>ウワマワ</t>
    </rPh>
    <rPh sb="140" eb="143">
      <t>キギョウサイ</t>
    </rPh>
    <rPh sb="143" eb="145">
      <t>ショウカン</t>
    </rPh>
    <rPh sb="146" eb="147">
      <t>カカ</t>
    </rPh>
    <rPh sb="148" eb="150">
      <t>リュウドウ</t>
    </rPh>
    <rPh sb="150" eb="152">
      <t>フサイ</t>
    </rPh>
    <rPh sb="153" eb="154">
      <t>オオ</t>
    </rPh>
    <rPh sb="159" eb="161">
      <t>コンゴ</t>
    </rPh>
    <rPh sb="162" eb="165">
      <t>ゲスイドウ</t>
    </rPh>
    <rPh sb="165" eb="167">
      <t>セイビ</t>
    </rPh>
    <rPh sb="167" eb="169">
      <t>カクチョウ</t>
    </rPh>
    <rPh sb="172" eb="175">
      <t>キギョウサイ</t>
    </rPh>
    <rPh sb="175" eb="177">
      <t>ショウカン</t>
    </rPh>
    <rPh sb="178" eb="180">
      <t>ゾウカ</t>
    </rPh>
    <rPh sb="189" eb="191">
      <t>ゲンショウ</t>
    </rPh>
    <rPh sb="195" eb="197">
      <t>ミコ</t>
    </rPh>
    <rPh sb="201" eb="202">
      <t>ヒ</t>
    </rPh>
    <rPh sb="203" eb="204">
      <t>ツヅ</t>
    </rPh>
    <rPh sb="205" eb="207">
      <t>シュウニュウ</t>
    </rPh>
    <rPh sb="208" eb="210">
      <t>カクホ</t>
    </rPh>
    <rPh sb="211" eb="213">
      <t>ケイヒ</t>
    </rPh>
    <rPh sb="214" eb="216">
      <t>サクゲン</t>
    </rPh>
    <rPh sb="217" eb="218">
      <t>ツト</t>
    </rPh>
    <rPh sb="220" eb="222">
      <t>ヒツヨウ</t>
    </rPh>
    <rPh sb="230" eb="233">
      <t>キギョウサイ</t>
    </rPh>
    <rPh sb="233" eb="235">
      <t>ザンダカ</t>
    </rPh>
    <rPh sb="235" eb="236">
      <t>タイ</t>
    </rPh>
    <rPh sb="236" eb="240">
      <t>ジギョウキボ</t>
    </rPh>
    <rPh sb="240" eb="242">
      <t>ヒリツ</t>
    </rPh>
    <rPh sb="244" eb="247">
      <t>ゲスイドウ</t>
    </rPh>
    <rPh sb="247" eb="249">
      <t>セイビ</t>
    </rPh>
    <rPh sb="249" eb="251">
      <t>カクチョウ</t>
    </rPh>
    <rPh sb="254" eb="256">
      <t>シンキ</t>
    </rPh>
    <rPh sb="256" eb="259">
      <t>ハッコウガク</t>
    </rPh>
    <rPh sb="260" eb="261">
      <t>ホウ</t>
    </rPh>
    <rPh sb="262" eb="265">
      <t>ショウカンキン</t>
    </rPh>
    <rPh sb="268" eb="270">
      <t>ウワマワ</t>
    </rPh>
    <rPh sb="273" eb="275">
      <t>コンゴ</t>
    </rPh>
    <rPh sb="276" eb="278">
      <t>ゾウカ</t>
    </rPh>
    <rPh sb="278" eb="280">
      <t>ケイコウ</t>
    </rPh>
    <rPh sb="281" eb="283">
      <t>ミコ</t>
    </rPh>
    <rPh sb="289" eb="294">
      <t>ケイヒカイシュウリツ</t>
    </rPh>
    <rPh sb="296" eb="298">
      <t>オスイ</t>
    </rPh>
    <rPh sb="304" eb="306">
      <t>シンガタ</t>
    </rPh>
    <rPh sb="313" eb="316">
      <t>カンセンショウ</t>
    </rPh>
    <rPh sb="316" eb="318">
      <t>カクダイ</t>
    </rPh>
    <rPh sb="318" eb="320">
      <t>ボウシ</t>
    </rPh>
    <rPh sb="323" eb="326">
      <t>キュウギョウトウ</t>
    </rPh>
    <rPh sb="327" eb="329">
      <t>エイキョウ</t>
    </rPh>
    <rPh sb="330" eb="333">
      <t>シヨウリョウ</t>
    </rPh>
    <rPh sb="333" eb="335">
      <t>シュウニュウ</t>
    </rPh>
    <rPh sb="336" eb="337">
      <t>サ</t>
    </rPh>
    <rPh sb="344" eb="348">
      <t>オスイショリ</t>
    </rPh>
    <rPh sb="348" eb="349">
      <t>ヒ</t>
    </rPh>
    <rPh sb="350" eb="352">
      <t>ゾウカ</t>
    </rPh>
    <rPh sb="357" eb="360">
      <t>ゼンネンド</t>
    </rPh>
    <rPh sb="363" eb="365">
      <t>ケイヒ</t>
    </rPh>
    <rPh sb="365" eb="368">
      <t>カイシュウリツ</t>
    </rPh>
    <rPh sb="369" eb="371">
      <t>アッカ</t>
    </rPh>
    <rPh sb="376" eb="378">
      <t>コンゴ</t>
    </rPh>
    <rPh sb="379" eb="382">
      <t>ゲスイドウ</t>
    </rPh>
    <rPh sb="382" eb="384">
      <t>セイビ</t>
    </rPh>
    <rPh sb="387" eb="389">
      <t>シンキ</t>
    </rPh>
    <rPh sb="389" eb="391">
      <t>セツゾク</t>
    </rPh>
    <rPh sb="391" eb="393">
      <t>ケンスウ</t>
    </rPh>
    <rPh sb="394" eb="396">
      <t>ゾウカ</t>
    </rPh>
    <rPh sb="397" eb="400">
      <t>シヨウリョウ</t>
    </rPh>
    <rPh sb="400" eb="402">
      <t>シュウニュウ</t>
    </rPh>
    <rPh sb="403" eb="405">
      <t>ゾウカ</t>
    </rPh>
    <rPh sb="406" eb="408">
      <t>ミコ</t>
    </rPh>
    <rPh sb="413" eb="415">
      <t>ケイエイ</t>
    </rPh>
    <rPh sb="415" eb="417">
      <t>カイゼン</t>
    </rPh>
    <rPh sb="421" eb="424">
      <t>シヨウリョウ</t>
    </rPh>
    <rPh sb="424" eb="426">
      <t>カイテイ</t>
    </rPh>
    <rPh sb="427" eb="428">
      <t>ヒ</t>
    </rPh>
    <rPh sb="429" eb="430">
      <t>ツヅ</t>
    </rPh>
    <rPh sb="431" eb="433">
      <t>ケントウ</t>
    </rPh>
    <rPh sb="436" eb="438">
      <t>ヒツヨウ</t>
    </rPh>
    <rPh sb="446" eb="448">
      <t>シセツ</t>
    </rPh>
    <rPh sb="448" eb="451">
      <t>リヨウリツ</t>
    </rPh>
    <rPh sb="453" eb="457">
      <t>ショリノウリョク</t>
    </rPh>
    <rPh sb="458" eb="460">
      <t>ヘンカ</t>
    </rPh>
    <rPh sb="468" eb="471">
      <t>フメイスイ</t>
    </rPh>
    <rPh sb="472" eb="474">
      <t>ゾウカ</t>
    </rPh>
    <rPh sb="475" eb="476">
      <t>トモナ</t>
    </rPh>
    <rPh sb="477" eb="479">
      <t>ショリ</t>
    </rPh>
    <rPh sb="479" eb="481">
      <t>スイリョウ</t>
    </rPh>
    <rPh sb="482" eb="484">
      <t>ゾウカ</t>
    </rPh>
    <rPh sb="491" eb="493">
      <t>コンゴ</t>
    </rPh>
    <rPh sb="494" eb="497">
      <t>フメイスイ</t>
    </rPh>
    <rPh sb="497" eb="499">
      <t>サクゲン</t>
    </rPh>
    <rPh sb="500" eb="501">
      <t>ト</t>
    </rPh>
    <rPh sb="502" eb="503">
      <t>ク</t>
    </rPh>
    <rPh sb="505" eb="506">
      <t>ハカ</t>
    </rPh>
    <rPh sb="507" eb="509">
      <t>ヒツヨウ</t>
    </rPh>
    <rPh sb="517" eb="520">
      <t>スイセンカ</t>
    </rPh>
    <rPh sb="520" eb="521">
      <t>リツ</t>
    </rPh>
    <rPh sb="523" eb="526">
      <t>ゲスイドウ</t>
    </rPh>
    <rPh sb="526" eb="528">
      <t>セイビ</t>
    </rPh>
    <rPh sb="528" eb="530">
      <t>クイキ</t>
    </rPh>
    <rPh sb="530" eb="532">
      <t>カクチョウ</t>
    </rPh>
    <rPh sb="535" eb="537">
      <t>ゲンショウ</t>
    </rPh>
    <rPh sb="542" eb="544">
      <t>コンゴ</t>
    </rPh>
    <rPh sb="545" eb="549">
      <t>ミセツゾクシャ</t>
    </rPh>
    <rPh sb="551" eb="552">
      <t>サラ</t>
    </rPh>
    <rPh sb="554" eb="556">
      <t>コウホウ</t>
    </rPh>
    <rPh sb="556" eb="558">
      <t>カツドウ</t>
    </rPh>
    <rPh sb="561" eb="565">
      <t>スイセンカリツ</t>
    </rPh>
    <rPh sb="565" eb="567">
      <t>コウジョウ</t>
    </rPh>
    <rPh sb="568" eb="569">
      <t>ム</t>
    </rPh>
    <rPh sb="571" eb="572">
      <t>ト</t>
    </rPh>
    <rPh sb="573" eb="574">
      <t>ク</t>
    </rPh>
    <phoneticPr fontId="4"/>
  </si>
  <si>
    <t>　重点アクションプランにより下水道整備の拡大を行っており、供用開始区域の拡大とともに使用料収入の増加を見込んでいます。一方で人口減少等による使用料収入の減少や老朽化した施設の維持更新費用の増大が予想されます。今後は水洗化率の向上等による収入の確保に努めるとともに、経費削減を図り、持続的かつ安定的な経営を目指していきます。
　下水道事業経営戦略は、平成２８年度に策定しましたが、平成３１年４月１日より企業会計に移行したことから、令和３年度に改定を行いました。</t>
    <rPh sb="1" eb="3">
      <t>ジュウテン</t>
    </rPh>
    <rPh sb="14" eb="17">
      <t>ゲスイドウ</t>
    </rPh>
    <rPh sb="17" eb="19">
      <t>セイビ</t>
    </rPh>
    <rPh sb="20" eb="22">
      <t>カクダイ</t>
    </rPh>
    <rPh sb="23" eb="24">
      <t>オコナ</t>
    </rPh>
    <rPh sb="29" eb="31">
      <t>キョウヨウ</t>
    </rPh>
    <rPh sb="31" eb="33">
      <t>カイシ</t>
    </rPh>
    <rPh sb="33" eb="35">
      <t>クイキ</t>
    </rPh>
    <rPh sb="36" eb="38">
      <t>カクダイ</t>
    </rPh>
    <rPh sb="42" eb="45">
      <t>シヨウリョウ</t>
    </rPh>
    <rPh sb="45" eb="47">
      <t>シュウニュウ</t>
    </rPh>
    <rPh sb="48" eb="50">
      <t>ゾウカ</t>
    </rPh>
    <rPh sb="51" eb="53">
      <t>ミコ</t>
    </rPh>
    <rPh sb="59" eb="61">
      <t>イッポウ</t>
    </rPh>
    <rPh sb="62" eb="64">
      <t>ジンコウ</t>
    </rPh>
    <rPh sb="64" eb="66">
      <t>ゲンショウ</t>
    </rPh>
    <rPh sb="66" eb="67">
      <t>トウ</t>
    </rPh>
    <rPh sb="70" eb="73">
      <t>シヨウリョウ</t>
    </rPh>
    <rPh sb="73" eb="75">
      <t>シュウニュウ</t>
    </rPh>
    <rPh sb="76" eb="78">
      <t>ゲンショウ</t>
    </rPh>
    <rPh sb="79" eb="82">
      <t>ロウキュウカ</t>
    </rPh>
    <rPh sb="84" eb="86">
      <t>シセツ</t>
    </rPh>
    <rPh sb="87" eb="89">
      <t>イジ</t>
    </rPh>
    <rPh sb="89" eb="91">
      <t>コウシン</t>
    </rPh>
    <rPh sb="91" eb="93">
      <t>ヒヨウ</t>
    </rPh>
    <rPh sb="94" eb="96">
      <t>ゾウダイ</t>
    </rPh>
    <rPh sb="97" eb="99">
      <t>ヨソウ</t>
    </rPh>
    <rPh sb="104" eb="106">
      <t>コンゴ</t>
    </rPh>
    <rPh sb="107" eb="111">
      <t>スイセンカリツ</t>
    </rPh>
    <rPh sb="112" eb="114">
      <t>コウジョウ</t>
    </rPh>
    <rPh sb="114" eb="115">
      <t>トウ</t>
    </rPh>
    <rPh sb="118" eb="120">
      <t>シュウニュウ</t>
    </rPh>
    <rPh sb="121" eb="123">
      <t>カクホ</t>
    </rPh>
    <rPh sb="124" eb="125">
      <t>ツト</t>
    </rPh>
    <rPh sb="132" eb="134">
      <t>ケイヒ</t>
    </rPh>
    <rPh sb="134" eb="136">
      <t>サクゲン</t>
    </rPh>
    <rPh sb="137" eb="138">
      <t>ハカ</t>
    </rPh>
    <rPh sb="140" eb="143">
      <t>ジゾクテキ</t>
    </rPh>
    <rPh sb="145" eb="148">
      <t>アンテイテキ</t>
    </rPh>
    <rPh sb="149" eb="151">
      <t>ケイエイ</t>
    </rPh>
    <rPh sb="152" eb="154">
      <t>メザ</t>
    </rPh>
    <rPh sb="163" eb="168">
      <t>ゲスイドウジギョウ</t>
    </rPh>
    <rPh sb="168" eb="170">
      <t>ケイエイ</t>
    </rPh>
    <rPh sb="170" eb="172">
      <t>センリャク</t>
    </rPh>
    <rPh sb="174" eb="176">
      <t>ヘイセイ</t>
    </rPh>
    <rPh sb="178" eb="180">
      <t>ネンド</t>
    </rPh>
    <rPh sb="181" eb="183">
      <t>サクテイ</t>
    </rPh>
    <rPh sb="189" eb="191">
      <t>ヘイセイ</t>
    </rPh>
    <rPh sb="193" eb="194">
      <t>ネン</t>
    </rPh>
    <rPh sb="195" eb="196">
      <t>ガツ</t>
    </rPh>
    <rPh sb="197" eb="198">
      <t>ニチ</t>
    </rPh>
    <rPh sb="200" eb="202">
      <t>キギョウ</t>
    </rPh>
    <rPh sb="202" eb="204">
      <t>カイケイ</t>
    </rPh>
    <rPh sb="205" eb="207">
      <t>イコウ</t>
    </rPh>
    <rPh sb="214" eb="216">
      <t>レイワ</t>
    </rPh>
    <rPh sb="217" eb="219">
      <t>ネンド</t>
    </rPh>
    <rPh sb="220" eb="222">
      <t>カイテイ</t>
    </rPh>
    <rPh sb="223" eb="22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</si>
</sst>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7.0000000000000007E-2</c:v>
                </c:pt>
                <c:pt idx="4" formatCode="#,##0.00;&quot;△&quot;#,##0.00">
                  <c:v>0</c:v>
                </c:pt>
              </c:numCache>
            </c:numRef>
          </c:val>
          <c:extLst>
            <c:ext xmlns:c16="http://schemas.microsoft.com/office/drawing/2014/chart" uri="{C3380CC4-5D6E-409C-BE32-E72D297353CC}">
              <c16:uniqueId val="{00000000-EBC9-4113-8CEA-E5D3E93E85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EBC9-4113-8CEA-E5D3E93E85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64.180000000000007</c:v>
                </c:pt>
                <c:pt idx="4">
                  <c:v>72.599999999999994</c:v>
                </c:pt>
              </c:numCache>
            </c:numRef>
          </c:val>
          <c:extLst>
            <c:ext xmlns:c16="http://schemas.microsoft.com/office/drawing/2014/chart" uri="{C3380CC4-5D6E-409C-BE32-E72D297353CC}">
              <c16:uniqueId val="{00000000-B061-425B-B873-85075B353A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68.31</c:v>
                </c:pt>
                <c:pt idx="4">
                  <c:v>65.28</c:v>
                </c:pt>
              </c:numCache>
            </c:numRef>
          </c:val>
          <c:smooth val="0"/>
          <c:extLst>
            <c:ext xmlns:c16="http://schemas.microsoft.com/office/drawing/2014/chart" uri="{C3380CC4-5D6E-409C-BE32-E72D297353CC}">
              <c16:uniqueId val="{00000001-B061-425B-B873-85075B353A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90.52</c:v>
                </c:pt>
                <c:pt idx="4">
                  <c:v>90.41</c:v>
                </c:pt>
              </c:numCache>
            </c:numRef>
          </c:val>
          <c:extLst>
            <c:ext xmlns:c16="http://schemas.microsoft.com/office/drawing/2014/chart" uri="{C3380CC4-5D6E-409C-BE32-E72D297353CC}">
              <c16:uniqueId val="{00000000-D71C-426D-828C-EDE8A6EF29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92.62</c:v>
                </c:pt>
                <c:pt idx="4">
                  <c:v>92.72</c:v>
                </c:pt>
              </c:numCache>
            </c:numRef>
          </c:val>
          <c:smooth val="0"/>
          <c:extLst>
            <c:ext xmlns:c16="http://schemas.microsoft.com/office/drawing/2014/chart" uri="{C3380CC4-5D6E-409C-BE32-E72D297353CC}">
              <c16:uniqueId val="{00000001-D71C-426D-828C-EDE8A6EF29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89.02</c:v>
                </c:pt>
                <c:pt idx="4">
                  <c:v>106.84</c:v>
                </c:pt>
              </c:numCache>
            </c:numRef>
          </c:val>
          <c:extLst>
            <c:ext xmlns:c16="http://schemas.microsoft.com/office/drawing/2014/chart" uri="{C3380CC4-5D6E-409C-BE32-E72D297353CC}">
              <c16:uniqueId val="{00000000-B43F-413B-9BE0-24520E4C12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106.99</c:v>
                </c:pt>
                <c:pt idx="4">
                  <c:v>107.85</c:v>
                </c:pt>
              </c:numCache>
            </c:numRef>
          </c:val>
          <c:smooth val="0"/>
          <c:extLst>
            <c:ext xmlns:c16="http://schemas.microsoft.com/office/drawing/2014/chart" uri="{C3380CC4-5D6E-409C-BE32-E72D297353CC}">
              <c16:uniqueId val="{00000001-B43F-413B-9BE0-24520E4C12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5.21</c:v>
                </c:pt>
                <c:pt idx="4">
                  <c:v>10.06</c:v>
                </c:pt>
              </c:numCache>
            </c:numRef>
          </c:val>
          <c:extLst>
            <c:ext xmlns:c16="http://schemas.microsoft.com/office/drawing/2014/chart" uri="{C3380CC4-5D6E-409C-BE32-E72D297353CC}">
              <c16:uniqueId val="{00000000-678D-4A1B-A0AD-0464BC9FF2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26.36</c:v>
                </c:pt>
                <c:pt idx="4">
                  <c:v>23.79</c:v>
                </c:pt>
              </c:numCache>
            </c:numRef>
          </c:val>
          <c:smooth val="0"/>
          <c:extLst>
            <c:ext xmlns:c16="http://schemas.microsoft.com/office/drawing/2014/chart" uri="{C3380CC4-5D6E-409C-BE32-E72D297353CC}">
              <c16:uniqueId val="{00000001-678D-4A1B-A0AD-0464BC9FF2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E2B-4CC5-967B-E275980440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1.43</c:v>
                </c:pt>
                <c:pt idx="4">
                  <c:v>1.22</c:v>
                </c:pt>
              </c:numCache>
            </c:numRef>
          </c:val>
          <c:smooth val="0"/>
          <c:extLst>
            <c:ext xmlns:c16="http://schemas.microsoft.com/office/drawing/2014/chart" uri="{C3380CC4-5D6E-409C-BE32-E72D297353CC}">
              <c16:uniqueId val="{00000001-9E2B-4CC5-967B-E275980440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23.95</c:v>
                </c:pt>
                <c:pt idx="4">
                  <c:v>4.7699999999999996</c:v>
                </c:pt>
              </c:numCache>
            </c:numRef>
          </c:val>
          <c:extLst>
            <c:ext xmlns:c16="http://schemas.microsoft.com/office/drawing/2014/chart" uri="{C3380CC4-5D6E-409C-BE32-E72D297353CC}">
              <c16:uniqueId val="{00000000-AEC3-4027-A856-9DA76FE5BF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c:v>
                </c:pt>
                <c:pt idx="4">
                  <c:v>4.72</c:v>
                </c:pt>
              </c:numCache>
            </c:numRef>
          </c:val>
          <c:smooth val="0"/>
          <c:extLst>
            <c:ext xmlns:c16="http://schemas.microsoft.com/office/drawing/2014/chart" uri="{C3380CC4-5D6E-409C-BE32-E72D297353CC}">
              <c16:uniqueId val="{00000001-AEC3-4027-A856-9DA76FE5BF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67.22</c:v>
                </c:pt>
                <c:pt idx="4">
                  <c:v>76.53</c:v>
                </c:pt>
              </c:numCache>
            </c:numRef>
          </c:val>
          <c:extLst>
            <c:ext xmlns:c16="http://schemas.microsoft.com/office/drawing/2014/chart" uri="{C3380CC4-5D6E-409C-BE32-E72D297353CC}">
              <c16:uniqueId val="{00000000-5582-4485-BC38-8FA8CB3177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68.180000000000007</c:v>
                </c:pt>
                <c:pt idx="4">
                  <c:v>67.930000000000007</c:v>
                </c:pt>
              </c:numCache>
            </c:numRef>
          </c:val>
          <c:smooth val="0"/>
          <c:extLst>
            <c:ext xmlns:c16="http://schemas.microsoft.com/office/drawing/2014/chart" uri="{C3380CC4-5D6E-409C-BE32-E72D297353CC}">
              <c16:uniqueId val="{00000001-5582-4485-BC38-8FA8CB3177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500.33</c:v>
                </c:pt>
                <c:pt idx="4">
                  <c:v>516.65</c:v>
                </c:pt>
              </c:numCache>
            </c:numRef>
          </c:val>
          <c:extLst>
            <c:ext xmlns:c16="http://schemas.microsoft.com/office/drawing/2014/chart" uri="{C3380CC4-5D6E-409C-BE32-E72D297353CC}">
              <c16:uniqueId val="{00000000-E014-4827-8022-BEDC63DC6A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847.44</c:v>
                </c:pt>
                <c:pt idx="4">
                  <c:v>857.88</c:v>
                </c:pt>
              </c:numCache>
            </c:numRef>
          </c:val>
          <c:smooth val="0"/>
          <c:extLst>
            <c:ext xmlns:c16="http://schemas.microsoft.com/office/drawing/2014/chart" uri="{C3380CC4-5D6E-409C-BE32-E72D297353CC}">
              <c16:uniqueId val="{00000001-E014-4827-8022-BEDC63DC6A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65.97</c:v>
                </c:pt>
                <c:pt idx="4">
                  <c:v>62.85</c:v>
                </c:pt>
              </c:numCache>
            </c:numRef>
          </c:val>
          <c:extLst>
            <c:ext xmlns:c16="http://schemas.microsoft.com/office/drawing/2014/chart" uri="{C3380CC4-5D6E-409C-BE32-E72D297353CC}">
              <c16:uniqueId val="{00000000-4AFA-4431-8777-EAA4176941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94.69</c:v>
                </c:pt>
                <c:pt idx="4">
                  <c:v>94.97</c:v>
                </c:pt>
              </c:numCache>
            </c:numRef>
          </c:val>
          <c:smooth val="0"/>
          <c:extLst>
            <c:ext xmlns:c16="http://schemas.microsoft.com/office/drawing/2014/chart" uri="{C3380CC4-5D6E-409C-BE32-E72D297353CC}">
              <c16:uniqueId val="{00000001-4AFA-4431-8777-EAA4176941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185.03</c:v>
                </c:pt>
                <c:pt idx="4">
                  <c:v>186.93</c:v>
                </c:pt>
              </c:numCache>
            </c:numRef>
          </c:val>
          <c:extLst>
            <c:ext xmlns:c16="http://schemas.microsoft.com/office/drawing/2014/chart" uri="{C3380CC4-5D6E-409C-BE32-E72D297353CC}">
              <c16:uniqueId val="{00000000-CB4D-47BE-A2D7-767150DE70F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159.78</c:v>
                </c:pt>
                <c:pt idx="4">
                  <c:v>159.49</c:v>
                </c:pt>
              </c:numCache>
            </c:numRef>
          </c:val>
          <c:smooth val="0"/>
          <c:extLst>
            <c:ext xmlns:c16="http://schemas.microsoft.com/office/drawing/2014/chart" uri="{C3380CC4-5D6E-409C-BE32-E72D297353CC}">
              <c16:uniqueId val="{00000001-CB4D-47BE-A2D7-767150DE70F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蒲郡市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79621</v>
      </c>
      <c r="AM8" s="51"/>
      <c r="AN8" s="51"/>
      <c r="AO8" s="51"/>
      <c r="AP8" s="51"/>
      <c r="AQ8" s="51"/>
      <c r="AR8" s="51"/>
      <c r="AS8" s="51"/>
      <c r="AT8" s="46">
        <f>データ!T6</f>
        <v>56.92</v>
      </c>
      <c r="AU8" s="46"/>
      <c r="AV8" s="46"/>
      <c r="AW8" s="46"/>
      <c r="AX8" s="46"/>
      <c r="AY8" s="46"/>
      <c r="AZ8" s="46"/>
      <c r="BA8" s="46"/>
      <c r="BB8" s="46">
        <f>データ!U6</f>
        <v>1398.82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71.98</v>
      </c>
      <c r="J10" s="46"/>
      <c r="K10" s="46"/>
      <c r="L10" s="46"/>
      <c r="M10" s="46"/>
      <c r="N10" s="46"/>
      <c r="O10" s="46"/>
      <c r="P10" s="46">
        <f>データ!P6</f>
        <v>66.180000000000007</v>
      </c>
      <c r="Q10" s="46"/>
      <c r="R10" s="46"/>
      <c r="S10" s="46"/>
      <c r="T10" s="46"/>
      <c r="U10" s="46"/>
      <c r="V10" s="46"/>
      <c r="W10" s="46">
        <f>データ!Q6</f>
        <v>83.03</v>
      </c>
      <c r="X10" s="46"/>
      <c r="Y10" s="46"/>
      <c r="Z10" s="46"/>
      <c r="AA10" s="46"/>
      <c r="AB10" s="46"/>
      <c r="AC10" s="46"/>
      <c r="AD10" s="51">
        <f>データ!R6</f>
        <v>2299</v>
      </c>
      <c r="AE10" s="51"/>
      <c r="AF10" s="51"/>
      <c r="AG10" s="51"/>
      <c r="AH10" s="51"/>
      <c r="AI10" s="51"/>
      <c r="AJ10" s="51"/>
      <c r="AK10" s="2"/>
      <c r="AL10" s="51">
        <f>データ!V6</f>
        <v>52654</v>
      </c>
      <c r="AM10" s="51"/>
      <c r="AN10" s="51"/>
      <c r="AO10" s="51"/>
      <c r="AP10" s="51"/>
      <c r="AQ10" s="51"/>
      <c r="AR10" s="51"/>
      <c r="AS10" s="51"/>
      <c r="AT10" s="46">
        <f>データ!W6</f>
        <v>11.72</v>
      </c>
      <c r="AU10" s="46"/>
      <c r="AV10" s="46"/>
      <c r="AW10" s="46"/>
      <c r="AX10" s="46"/>
      <c r="AY10" s="46"/>
      <c r="AZ10" s="46"/>
      <c r="BA10" s="46"/>
      <c r="BB10" s="46">
        <f>データ!X6</f>
        <v>4492.66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115</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5OZb7WCbeemE+BNJGRWq7WmJRzwO2lL4O/rOrManV+i77AA3yxd5sCZso9VA+UginSw6u0XkNsSjZNDOlvpMw==" saltValue="kDi7o9wNrPWm9d9KWZlB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232149</v>
      </c>
      <c r="D6" s="33">
        <f t="shared" si="3"/>
        <v>46</v>
      </c>
      <c r="E6" s="33">
        <f t="shared" si="3"/>
        <v>17</v>
      </c>
      <c r="F6" s="33">
        <f t="shared" si="3"/>
        <v>1</v>
      </c>
      <c r="G6" s="33">
        <f t="shared" si="3"/>
        <v>0</v>
      </c>
      <c r="H6" s="33" t="str">
        <f t="shared" si="3"/>
        <v>愛知県　蒲郡市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71.98</v>
      </c>
      <c r="P6" s="34">
        <f t="shared" si="3"/>
        <v>66.180000000000007</v>
      </c>
      <c r="Q6" s="34">
        <f t="shared" si="3"/>
        <v>83.03</v>
      </c>
      <c r="R6" s="34">
        <f t="shared" si="3"/>
        <v>2299</v>
      </c>
      <c r="S6" s="34">
        <f t="shared" si="3"/>
        <v>79621</v>
      </c>
      <c r="T6" s="34">
        <f t="shared" si="3"/>
        <v>56.92</v>
      </c>
      <c r="U6" s="34">
        <f t="shared" si="3"/>
        <v>1398.82</v>
      </c>
      <c r="V6" s="34">
        <f t="shared" si="3"/>
        <v>52654</v>
      </c>
      <c r="W6" s="34">
        <f t="shared" si="3"/>
        <v>11.72</v>
      </c>
      <c r="X6" s="34">
        <f t="shared" si="3"/>
        <v>4492.66</v>
      </c>
      <c r="Y6" s="35" t="str">
        <f>IF(Y7="",NA(),Y7)</f>
        <v>-</v>
      </c>
      <c r="Z6" s="35" t="str">
        <f t="shared" ref="Z6:AH6" si="4">IF(Z7="",NA(),Z7)</f>
        <v>-</v>
      </c>
      <c r="AA6" s="35" t="str">
        <f t="shared" si="4"/>
        <v>-</v>
      </c>
      <c r="AB6" s="35">
        <f t="shared" si="4"/>
        <v>89.02</v>
      </c>
      <c r="AC6" s="35">
        <f t="shared" si="4"/>
        <v>106.84</v>
      </c>
      <c r="AD6" s="35" t="str">
        <f t="shared" si="4"/>
        <v>-</v>
      </c>
      <c r="AE6" s="35" t="str">
        <f t="shared" si="4"/>
        <v>-</v>
      </c>
      <c r="AF6" s="35" t="str">
        <f t="shared" si="4"/>
        <v>-</v>
      </c>
      <c r="AG6" s="35">
        <f t="shared" si="4"/>
        <v>106.99</v>
      </c>
      <c r="AH6" s="35">
        <f t="shared" si="4"/>
        <v>107.85</v>
      </c>
      <c r="AI6" s="34" t="str">
        <f>IF(AI7="","",IF(AI7="-","【-】","【"&amp;SUBSTITUTE(TEXT(AI7,"#,##0.00"),"-","△")&amp;"】"))</f>
        <v>【106.67】</v>
      </c>
      <c r="AJ6" s="35" t="str">
        <f>IF(AJ7="",NA(),AJ7)</f>
        <v>-</v>
      </c>
      <c r="AK6" s="35" t="str">
        <f t="shared" ref="AK6:AS6" si="5">IF(AK7="",NA(),AK7)</f>
        <v>-</v>
      </c>
      <c r="AL6" s="35" t="str">
        <f t="shared" si="5"/>
        <v>-</v>
      </c>
      <c r="AM6" s="35">
        <f t="shared" si="5"/>
        <v>23.95</v>
      </c>
      <c r="AN6" s="35">
        <f t="shared" si="5"/>
        <v>4.7699999999999996</v>
      </c>
      <c r="AO6" s="35" t="str">
        <f t="shared" si="5"/>
        <v>-</v>
      </c>
      <c r="AP6" s="35" t="str">
        <f t="shared" si="5"/>
        <v>-</v>
      </c>
      <c r="AQ6" s="35" t="str">
        <f t="shared" si="5"/>
        <v>-</v>
      </c>
      <c r="AR6" s="35">
        <f t="shared" si="5"/>
        <v>7.42</v>
      </c>
      <c r="AS6" s="35">
        <f t="shared" si="5"/>
        <v>4.72</v>
      </c>
      <c r="AT6" s="34" t="str">
        <f>IF(AT7="","",IF(AT7="-","【-】","【"&amp;SUBSTITUTE(TEXT(AT7,"#,##0.00"),"-","△")&amp;"】"))</f>
        <v>【3.64】</v>
      </c>
      <c r="AU6" s="35" t="str">
        <f>IF(AU7="",NA(),AU7)</f>
        <v>-</v>
      </c>
      <c r="AV6" s="35" t="str">
        <f t="shared" ref="AV6:BD6" si="6">IF(AV7="",NA(),AV7)</f>
        <v>-</v>
      </c>
      <c r="AW6" s="35" t="str">
        <f t="shared" si="6"/>
        <v>-</v>
      </c>
      <c r="AX6" s="35">
        <f t="shared" si="6"/>
        <v>67.22</v>
      </c>
      <c r="AY6" s="35">
        <f t="shared" si="6"/>
        <v>76.53</v>
      </c>
      <c r="AZ6" s="35" t="str">
        <f t="shared" si="6"/>
        <v>-</v>
      </c>
      <c r="BA6" s="35" t="str">
        <f t="shared" si="6"/>
        <v>-</v>
      </c>
      <c r="BB6" s="35" t="str">
        <f t="shared" si="6"/>
        <v>-</v>
      </c>
      <c r="BC6" s="35">
        <f t="shared" si="6"/>
        <v>68.180000000000007</v>
      </c>
      <c r="BD6" s="35">
        <f t="shared" si="6"/>
        <v>67.930000000000007</v>
      </c>
      <c r="BE6" s="34" t="str">
        <f>IF(BE7="","",IF(BE7="-","【-】","【"&amp;SUBSTITUTE(TEXT(BE7,"#,##0.00"),"-","△")&amp;"】"))</f>
        <v>【67.52】</v>
      </c>
      <c r="BF6" s="35" t="str">
        <f>IF(BF7="",NA(),BF7)</f>
        <v>-</v>
      </c>
      <c r="BG6" s="35" t="str">
        <f t="shared" ref="BG6:BO6" si="7">IF(BG7="",NA(),BG7)</f>
        <v>-</v>
      </c>
      <c r="BH6" s="35" t="str">
        <f t="shared" si="7"/>
        <v>-</v>
      </c>
      <c r="BI6" s="35">
        <f t="shared" si="7"/>
        <v>500.33</v>
      </c>
      <c r="BJ6" s="35">
        <f t="shared" si="7"/>
        <v>516.65</v>
      </c>
      <c r="BK6" s="35" t="str">
        <f t="shared" si="7"/>
        <v>-</v>
      </c>
      <c r="BL6" s="35" t="str">
        <f t="shared" si="7"/>
        <v>-</v>
      </c>
      <c r="BM6" s="35" t="str">
        <f t="shared" si="7"/>
        <v>-</v>
      </c>
      <c r="BN6" s="35">
        <f t="shared" si="7"/>
        <v>847.44</v>
      </c>
      <c r="BO6" s="35">
        <f t="shared" si="7"/>
        <v>857.88</v>
      </c>
      <c r="BP6" s="34" t="str">
        <f>IF(BP7="","",IF(BP7="-","【-】","【"&amp;SUBSTITUTE(TEXT(BP7,"#,##0.00"),"-","△")&amp;"】"))</f>
        <v>【705.21】</v>
      </c>
      <c r="BQ6" s="35" t="str">
        <f>IF(BQ7="",NA(),BQ7)</f>
        <v>-</v>
      </c>
      <c r="BR6" s="35" t="str">
        <f t="shared" ref="BR6:BZ6" si="8">IF(BR7="",NA(),BR7)</f>
        <v>-</v>
      </c>
      <c r="BS6" s="35" t="str">
        <f t="shared" si="8"/>
        <v>-</v>
      </c>
      <c r="BT6" s="35">
        <f t="shared" si="8"/>
        <v>65.97</v>
      </c>
      <c r="BU6" s="35">
        <f t="shared" si="8"/>
        <v>62.85</v>
      </c>
      <c r="BV6" s="35" t="str">
        <f t="shared" si="8"/>
        <v>-</v>
      </c>
      <c r="BW6" s="35" t="str">
        <f t="shared" si="8"/>
        <v>-</v>
      </c>
      <c r="BX6" s="35" t="str">
        <f t="shared" si="8"/>
        <v>-</v>
      </c>
      <c r="BY6" s="35">
        <f t="shared" si="8"/>
        <v>94.69</v>
      </c>
      <c r="BZ6" s="35">
        <f t="shared" si="8"/>
        <v>94.97</v>
      </c>
      <c r="CA6" s="34" t="str">
        <f>IF(CA7="","",IF(CA7="-","【-】","【"&amp;SUBSTITUTE(TEXT(CA7,"#,##0.00"),"-","△")&amp;"】"))</f>
        <v>【98.96】</v>
      </c>
      <c r="CB6" s="35" t="str">
        <f>IF(CB7="",NA(),CB7)</f>
        <v>-</v>
      </c>
      <c r="CC6" s="35" t="str">
        <f t="shared" ref="CC6:CK6" si="9">IF(CC7="",NA(),CC7)</f>
        <v>-</v>
      </c>
      <c r="CD6" s="35" t="str">
        <f t="shared" si="9"/>
        <v>-</v>
      </c>
      <c r="CE6" s="35">
        <f t="shared" si="9"/>
        <v>185.03</v>
      </c>
      <c r="CF6" s="35">
        <f t="shared" si="9"/>
        <v>186.93</v>
      </c>
      <c r="CG6" s="35" t="str">
        <f t="shared" si="9"/>
        <v>-</v>
      </c>
      <c r="CH6" s="35" t="str">
        <f t="shared" si="9"/>
        <v>-</v>
      </c>
      <c r="CI6" s="35" t="str">
        <f t="shared" si="9"/>
        <v>-</v>
      </c>
      <c r="CJ6" s="35">
        <f t="shared" si="9"/>
        <v>159.78</v>
      </c>
      <c r="CK6" s="35">
        <f t="shared" si="9"/>
        <v>159.49</v>
      </c>
      <c r="CL6" s="34" t="str">
        <f>IF(CL7="","",IF(CL7="-","【-】","【"&amp;SUBSTITUTE(TEXT(CL7,"#,##0.00"),"-","△")&amp;"】"))</f>
        <v>【134.52】</v>
      </c>
      <c r="CM6" s="35" t="str">
        <f>IF(CM7="",NA(),CM7)</f>
        <v>-</v>
      </c>
      <c r="CN6" s="35" t="str">
        <f t="shared" ref="CN6:CV6" si="10">IF(CN7="",NA(),CN7)</f>
        <v>-</v>
      </c>
      <c r="CO6" s="35" t="str">
        <f t="shared" si="10"/>
        <v>-</v>
      </c>
      <c r="CP6" s="35">
        <f t="shared" si="10"/>
        <v>64.180000000000007</v>
      </c>
      <c r="CQ6" s="35">
        <f t="shared" si="10"/>
        <v>72.599999999999994</v>
      </c>
      <c r="CR6" s="35" t="str">
        <f t="shared" si="10"/>
        <v>-</v>
      </c>
      <c r="CS6" s="35" t="str">
        <f t="shared" si="10"/>
        <v>-</v>
      </c>
      <c r="CT6" s="35" t="str">
        <f t="shared" si="10"/>
        <v>-</v>
      </c>
      <c r="CU6" s="35">
        <f t="shared" si="10"/>
        <v>68.31</v>
      </c>
      <c r="CV6" s="35">
        <f t="shared" si="10"/>
        <v>65.28</v>
      </c>
      <c r="CW6" s="34" t="str">
        <f>IF(CW7="","",IF(CW7="-","【-】","【"&amp;SUBSTITUTE(TEXT(CW7,"#,##0.00"),"-","△")&amp;"】"))</f>
        <v>【59.57】</v>
      </c>
      <c r="CX6" s="35" t="str">
        <f>IF(CX7="",NA(),CX7)</f>
        <v>-</v>
      </c>
      <c r="CY6" s="35" t="str">
        <f t="shared" ref="CY6:DG6" si="11">IF(CY7="",NA(),CY7)</f>
        <v>-</v>
      </c>
      <c r="CZ6" s="35" t="str">
        <f t="shared" si="11"/>
        <v>-</v>
      </c>
      <c r="DA6" s="35">
        <f t="shared" si="11"/>
        <v>90.52</v>
      </c>
      <c r="DB6" s="35">
        <f t="shared" si="11"/>
        <v>90.41</v>
      </c>
      <c r="DC6" s="35" t="str">
        <f t="shared" si="11"/>
        <v>-</v>
      </c>
      <c r="DD6" s="35" t="str">
        <f t="shared" si="11"/>
        <v>-</v>
      </c>
      <c r="DE6" s="35" t="str">
        <f t="shared" si="11"/>
        <v>-</v>
      </c>
      <c r="DF6" s="35">
        <f t="shared" si="11"/>
        <v>92.62</v>
      </c>
      <c r="DG6" s="35">
        <f t="shared" si="11"/>
        <v>92.72</v>
      </c>
      <c r="DH6" s="34" t="str">
        <f>IF(DH7="","",IF(DH7="-","【-】","【"&amp;SUBSTITUTE(TEXT(DH7,"#,##0.00"),"-","△")&amp;"】"))</f>
        <v>【95.57】</v>
      </c>
      <c r="DI6" s="35" t="str">
        <f>IF(DI7="",NA(),DI7)</f>
        <v>-</v>
      </c>
      <c r="DJ6" s="35" t="str">
        <f t="shared" ref="DJ6:DR6" si="12">IF(DJ7="",NA(),DJ7)</f>
        <v>-</v>
      </c>
      <c r="DK6" s="35" t="str">
        <f t="shared" si="12"/>
        <v>-</v>
      </c>
      <c r="DL6" s="35">
        <f t="shared" si="12"/>
        <v>5.21</v>
      </c>
      <c r="DM6" s="35">
        <f t="shared" si="12"/>
        <v>10.06</v>
      </c>
      <c r="DN6" s="35" t="str">
        <f t="shared" si="12"/>
        <v>-</v>
      </c>
      <c r="DO6" s="35" t="str">
        <f t="shared" si="12"/>
        <v>-</v>
      </c>
      <c r="DP6" s="35" t="str">
        <f t="shared" si="12"/>
        <v>-</v>
      </c>
      <c r="DQ6" s="35">
        <f t="shared" si="12"/>
        <v>26.36</v>
      </c>
      <c r="DR6" s="35">
        <f t="shared" si="12"/>
        <v>23.79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1.43</v>
      </c>
      <c r="EC6" s="35">
        <f t="shared" si="13"/>
        <v>1.22</v>
      </c>
      <c r="ED6" s="34" t="str">
        <f>IF(ED7="","",IF(ED7="-","【-】","【"&amp;SUBSTITUTE(TEXT(ED7,"#,##0.00"),"-","△")&amp;"】"))</f>
        <v>【5.72】</v>
      </c>
      <c r="EE6" s="35" t="str">
        <f>IF(EE7="",NA(),EE7)</f>
        <v>-</v>
      </c>
      <c r="EF6" s="35" t="str">
        <f t="shared" ref="EF6:EN6" si="14">IF(EF7="",NA(),EF7)</f>
        <v>-</v>
      </c>
      <c r="EG6" s="35" t="str">
        <f t="shared" si="14"/>
        <v>-</v>
      </c>
      <c r="EH6" s="35">
        <f t="shared" si="14"/>
        <v>7.0000000000000007E-2</v>
      </c>
      <c r="EI6" s="34">
        <f t="shared" si="14"/>
        <v>0</v>
      </c>
      <c r="EJ6" s="35" t="str">
        <f t="shared" si="14"/>
        <v>-</v>
      </c>
      <c r="EK6" s="35" t="str">
        <f t="shared" si="14"/>
        <v>-</v>
      </c>
      <c r="EL6" s="35" t="str">
        <f t="shared" si="14"/>
        <v>-</v>
      </c>
      <c r="EM6" s="35">
        <f t="shared" si="14"/>
        <v>0.09</v>
      </c>
      <c r="EN6" s="35">
        <f t="shared" si="14"/>
        <v>0.09</v>
      </c>
      <c r="EO6" s="34" t="str">
        <f>IF(EO7="","",IF(EO7="-","【-】","【"&amp;SUBSTITUTE(TEXT(EO7,"#,##0.00"),"-","△")&amp;"】"))</f>
        <v>【0.30】</v>
      </c>
    </row>
    <row r="7" spans="1:148" s="36" customFormat="1" x14ac:dyDescent="0.15">
      <c r="A7" s="28"/>
      <c r="B7" s="37">
        <v>2020</v>
      </c>
      <c r="C7" s="37">
        <v>232149</v>
      </c>
      <c r="D7" s="37">
        <v>46</v>
      </c>
      <c r="E7" s="37">
        <v>17</v>
      </c>
      <c r="F7" s="37">
        <v>1</v>
      </c>
      <c r="G7" s="37">
        <v>0</v>
      </c>
      <c r="H7" s="37" t="s">
        <v>96</v>
      </c>
      <c r="I7" s="37" t="s">
        <v>97</v>
      </c>
      <c r="J7" s="37" t="s">
        <v>98</v>
      </c>
      <c r="K7" s="37" t="s">
        <v>99</v>
      </c>
      <c r="L7" s="37" t="s">
        <v>100</v>
      </c>
      <c r="M7" s="37" t="s">
        <v>101</v>
      </c>
      <c r="N7" s="38" t="s">
        <v>102</v>
      </c>
      <c r="O7" s="38">
        <v>71.98</v>
      </c>
      <c r="P7" s="38">
        <v>66.180000000000007</v>
      </c>
      <c r="Q7" s="38">
        <v>83.03</v>
      </c>
      <c r="R7" s="38">
        <v>2299</v>
      </c>
      <c r="S7" s="38">
        <v>79621</v>
      </c>
      <c r="T7" s="38">
        <v>56.92</v>
      </c>
      <c r="U7" s="38">
        <v>1398.82</v>
      </c>
      <c r="V7" s="38">
        <v>52654</v>
      </c>
      <c r="W7" s="38">
        <v>11.72</v>
      </c>
      <c r="X7" s="38">
        <v>4492.66</v>
      </c>
      <c r="Y7" s="38" t="s">
        <v>102</v>
      </c>
      <c r="Z7" s="38" t="s">
        <v>102</v>
      </c>
      <c r="AA7" s="38" t="s">
        <v>102</v>
      </c>
      <c r="AB7" s="38">
        <v>89.02</v>
      </c>
      <c r="AC7" s="38">
        <v>106.84</v>
      </c>
      <c r="AD7" s="38" t="s">
        <v>102</v>
      </c>
      <c r="AE7" s="38" t="s">
        <v>102</v>
      </c>
      <c r="AF7" s="38" t="s">
        <v>102</v>
      </c>
      <c r="AG7" s="38">
        <v>106.99</v>
      </c>
      <c r="AH7" s="38">
        <v>107.85</v>
      </c>
      <c r="AI7" s="38">
        <v>106.67</v>
      </c>
      <c r="AJ7" s="38" t="s">
        <v>102</v>
      </c>
      <c r="AK7" s="38" t="s">
        <v>102</v>
      </c>
      <c r="AL7" s="38" t="s">
        <v>102</v>
      </c>
      <c r="AM7" s="38">
        <v>23.95</v>
      </c>
      <c r="AN7" s="38">
        <v>4.7699999999999996</v>
      </c>
      <c r="AO7" s="38" t="s">
        <v>102</v>
      </c>
      <c r="AP7" s="38" t="s">
        <v>102</v>
      </c>
      <c r="AQ7" s="38" t="s">
        <v>102</v>
      </c>
      <c r="AR7" s="38">
        <v>7.42</v>
      </c>
      <c r="AS7" s="38">
        <v>4.72</v>
      </c>
      <c r="AT7" s="38">
        <v>3.64</v>
      </c>
      <c r="AU7" s="38" t="s">
        <v>102</v>
      </c>
      <c r="AV7" s="38" t="s">
        <v>102</v>
      </c>
      <c r="AW7" s="38" t="s">
        <v>102</v>
      </c>
      <c r="AX7" s="38">
        <v>67.22</v>
      </c>
      <c r="AY7" s="38">
        <v>76.53</v>
      </c>
      <c r="AZ7" s="38" t="s">
        <v>102</v>
      </c>
      <c r="BA7" s="38" t="s">
        <v>102</v>
      </c>
      <c r="BB7" s="38" t="s">
        <v>102</v>
      </c>
      <c r="BC7" s="38">
        <v>68.180000000000007</v>
      </c>
      <c r="BD7" s="38">
        <v>67.930000000000007</v>
      </c>
      <c r="BE7" s="38">
        <v>67.52</v>
      </c>
      <c r="BF7" s="38" t="s">
        <v>102</v>
      </c>
      <c r="BG7" s="38" t="s">
        <v>102</v>
      </c>
      <c r="BH7" s="38" t="s">
        <v>102</v>
      </c>
      <c r="BI7" s="38">
        <v>500.33</v>
      </c>
      <c r="BJ7" s="38">
        <v>516.65</v>
      </c>
      <c r="BK7" s="38" t="s">
        <v>102</v>
      </c>
      <c r="BL7" s="38" t="s">
        <v>102</v>
      </c>
      <c r="BM7" s="38" t="s">
        <v>102</v>
      </c>
      <c r="BN7" s="38">
        <v>847.44</v>
      </c>
      <c r="BO7" s="38">
        <v>857.88</v>
      </c>
      <c r="BP7" s="38">
        <v>705.21</v>
      </c>
      <c r="BQ7" s="38" t="s">
        <v>102</v>
      </c>
      <c r="BR7" s="38" t="s">
        <v>102</v>
      </c>
      <c r="BS7" s="38" t="s">
        <v>102</v>
      </c>
      <c r="BT7" s="38">
        <v>65.97</v>
      </c>
      <c r="BU7" s="38">
        <v>62.85</v>
      </c>
      <c r="BV7" s="38" t="s">
        <v>102</v>
      </c>
      <c r="BW7" s="38" t="s">
        <v>102</v>
      </c>
      <c r="BX7" s="38" t="s">
        <v>102</v>
      </c>
      <c r="BY7" s="38">
        <v>94.69</v>
      </c>
      <c r="BZ7" s="38">
        <v>94.97</v>
      </c>
      <c r="CA7" s="38">
        <v>98.96</v>
      </c>
      <c r="CB7" s="38" t="s">
        <v>102</v>
      </c>
      <c r="CC7" s="38" t="s">
        <v>102</v>
      </c>
      <c r="CD7" s="38" t="s">
        <v>102</v>
      </c>
      <c r="CE7" s="38">
        <v>185.03</v>
      </c>
      <c r="CF7" s="38">
        <v>186.93</v>
      </c>
      <c r="CG7" s="38" t="s">
        <v>102</v>
      </c>
      <c r="CH7" s="38" t="s">
        <v>102</v>
      </c>
      <c r="CI7" s="38" t="s">
        <v>102</v>
      </c>
      <c r="CJ7" s="38">
        <v>159.78</v>
      </c>
      <c r="CK7" s="38">
        <v>159.49</v>
      </c>
      <c r="CL7" s="38">
        <v>134.52000000000001</v>
      </c>
      <c r="CM7" s="38" t="s">
        <v>102</v>
      </c>
      <c r="CN7" s="38" t="s">
        <v>102</v>
      </c>
      <c r="CO7" s="38" t="s">
        <v>102</v>
      </c>
      <c r="CP7" s="38">
        <v>64.180000000000007</v>
      </c>
      <c r="CQ7" s="38">
        <v>72.599999999999994</v>
      </c>
      <c r="CR7" s="38" t="s">
        <v>102</v>
      </c>
      <c r="CS7" s="38" t="s">
        <v>102</v>
      </c>
      <c r="CT7" s="38" t="s">
        <v>102</v>
      </c>
      <c r="CU7" s="38">
        <v>68.31</v>
      </c>
      <c r="CV7" s="38">
        <v>65.28</v>
      </c>
      <c r="CW7" s="38">
        <v>59.57</v>
      </c>
      <c r="CX7" s="38" t="s">
        <v>102</v>
      </c>
      <c r="CY7" s="38" t="s">
        <v>102</v>
      </c>
      <c r="CZ7" s="38" t="s">
        <v>102</v>
      </c>
      <c r="DA7" s="38">
        <v>90.52</v>
      </c>
      <c r="DB7" s="38">
        <v>90.41</v>
      </c>
      <c r="DC7" s="38" t="s">
        <v>102</v>
      </c>
      <c r="DD7" s="38" t="s">
        <v>102</v>
      </c>
      <c r="DE7" s="38" t="s">
        <v>102</v>
      </c>
      <c r="DF7" s="38">
        <v>92.62</v>
      </c>
      <c r="DG7" s="38">
        <v>92.72</v>
      </c>
      <c r="DH7" s="38">
        <v>95.57</v>
      </c>
      <c r="DI7" s="38" t="s">
        <v>102</v>
      </c>
      <c r="DJ7" s="38" t="s">
        <v>102</v>
      </c>
      <c r="DK7" s="38" t="s">
        <v>102</v>
      </c>
      <c r="DL7" s="38">
        <v>5.21</v>
      </c>
      <c r="DM7" s="38">
        <v>10.06</v>
      </c>
      <c r="DN7" s="38" t="s">
        <v>102</v>
      </c>
      <c r="DO7" s="38" t="s">
        <v>102</v>
      </c>
      <c r="DP7" s="38" t="s">
        <v>102</v>
      </c>
      <c r="DQ7" s="38">
        <v>26.36</v>
      </c>
      <c r="DR7" s="38">
        <v>23.79</v>
      </c>
      <c r="DS7" s="38">
        <v>36.520000000000003</v>
      </c>
      <c r="DT7" s="38" t="s">
        <v>102</v>
      </c>
      <c r="DU7" s="38" t="s">
        <v>102</v>
      </c>
      <c r="DV7" s="38" t="s">
        <v>102</v>
      </c>
      <c r="DW7" s="38">
        <v>0</v>
      </c>
      <c r="DX7" s="38">
        <v>0</v>
      </c>
      <c r="DY7" s="38" t="s">
        <v>102</v>
      </c>
      <c r="DZ7" s="38" t="s">
        <v>102</v>
      </c>
      <c r="EA7" s="38" t="s">
        <v>102</v>
      </c>
      <c r="EB7" s="38">
        <v>1.43</v>
      </c>
      <c r="EC7" s="38">
        <v>1.22</v>
      </c>
      <c r="ED7" s="38">
        <v>5.72</v>
      </c>
      <c r="EE7" s="38" t="s">
        <v>102</v>
      </c>
      <c r="EF7" s="38" t="s">
        <v>102</v>
      </c>
      <c r="EG7" s="38" t="s">
        <v>102</v>
      </c>
      <c r="EH7" s="38">
        <v>7.0000000000000007E-2</v>
      </c>
      <c r="EI7" s="38">
        <v>0</v>
      </c>
      <c r="EJ7" s="38" t="s">
        <v>102</v>
      </c>
      <c r="EK7" s="38" t="s">
        <v>102</v>
      </c>
      <c r="EL7" s="38" t="s">
        <v>102</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2022-01-25T09:18:00Z</cp:lastPrinted>
  <dcterms:created xsi:type="dcterms:W3CDTF">2021-12-03T07:13:56Z</dcterms:created>
  <dcterms:modified xsi:type="dcterms:W3CDTF">2022-01-31T05:52:29Z</dcterms:modified>
  <cp:category/>
</cp:coreProperties>
</file>