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481700\Desktop\"/>
    </mc:Choice>
  </mc:AlternateContent>
  <workbookProtection workbookAlgorithmName="SHA-512" workbookHashValue="OTS0rKoKVb20xHMSWhmtuIra3AcjZnVYF0blUO01hzJx2HvXaButJqwBTyVe+kf6qAPj1WjlPrh4SVo/5X9MlA==" workbookSaltValue="oTnkbEa8noHQjUZQqGClP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<sst xmlns="http://schemas.openxmlformats.org/spreadsheetml/2006/main" count="231" uniqueCount="114">
  <si>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</si>
  <si>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</si>
  <si>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</si>
  <si>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</si>
  <si>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</si>
  <si>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</si>
  <si>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</si>
  <si>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</si>
  <si>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</si>
  <si>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</si>
  <si>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</si>
  <si>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</si>
  <si>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</si>
  <si>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</si>
  <si>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</si>
  <si>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</si>
  <si>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</si>
  <si>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</si>
  <si>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</si>
  <si>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</si>
  <si>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</si>
  <si>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</si>
  <si>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</si>
  <si>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</si>
  <si>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</si>
  <si>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</si>
  <si>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</si>
  <si>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</si>
  <si>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</si>
  <si>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</si>
  <si>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</si>
  <si>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</si>
  <si>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</si>
  <si>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</si>
  <si>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</si>
  <si>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</si>
  <si>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</si>
  <si>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</si>
  <si>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</si>
  <si>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</si>
  <si>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</si>
  <si>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</si>
  <si>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</si>
  <si>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</si>
  <si>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</si>
  <si>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</si>
  <si>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</si>
  <si>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</si>
  <si>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</si>
  <si>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</si>
  <si>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</si>
  <si>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</si>
  <si>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</si>
  <si>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</si>
  <si>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</si>
  <si>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</si>
  <si>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</si>
  <si>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</si>
  <si>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</si>
  <si>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</si>
  <si>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</si>
  <si>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</si>
  <si>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</si>
  <si>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</si>
  <si>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</si>
  <si>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</si>
  <si>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</si>
  <si>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</si>
  <si>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</si>
  <si>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</si>
  <si>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</si>
  <si>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</si>
  <si>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</si>
  <si>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</si>
  <si>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</si>
  <si>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</si>
  <si>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</si>
  <si>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</si>
  <si>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</si>
  <si>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</si>
  <si>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</si>
  <si>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</si>
  <si>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</si>
  <si>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</si>
  <si>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</si>
  <si>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</si>
  <si>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</si>
  <si>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</si>
  <si>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</si>
  <si>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</si>
  <si>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</si>
  <si>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</si>
  <si>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愛知中部水道企業団</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</si>
  <si>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</si>
  <si>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</si>
  <si>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</si>
  <si>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</si>
  <si>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</si>
  <si>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</si>
  <si>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</si>
  <si>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</si>
  <si>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</si>
  <si>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</si>
  <si>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</si>
  <si>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</si>
  <si>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</si>
  <si>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</si>
  <si>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</si>
  <si>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</si>
  <si>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</si>
  <si>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</si>
  <si>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■施設全体の減価償却の状況
①有形固定資産減価償却率は、類似団体平均値を下回っており、前年度と比較し、新規取得資産が増加したため、数値が減少しました。
■管路の経年化の状況
②管路経年化率は、令和2年度においても類似団体平均値を上回り、今後も法定耐用年数を迎える管路が増えていくことが見込まれるため、この数値は上昇していくことが予測されます。
■管路の更新投資の実施状況
③管路更新率は、類似団体平均値を下回りましたが、導水管、送水管、配水管の更新が前年度と比較して進まなかったことが要因として挙げられます。
★総括★
　管路経年化率は徐々に上昇しており、今後も上昇が予測されます。管路更新にあたっては、多額の投資が必要となることから、管種、漏水事故の発生状況及び漏水事故時の影響度を勘案して、更新の優先度を見極めながら計画的に実施していくことが必要となります。</t>
    <rPh sb="1" eb="5">
      <t>シセツゼンタイ</t>
    </rPh>
    <rPh sb="6" eb="10">
      <t>ゲンカショウキャク</t>
    </rPh>
    <rPh sb="11" eb="13">
      <t>ジョウキョウ</t>
    </rPh>
    <rPh sb="15" eb="21">
      <t>ユウケイコテイシサン</t>
    </rPh>
    <rPh sb="21" eb="26">
      <t>ゲンカショウキャクリツ</t>
    </rPh>
    <rPh sb="28" eb="35">
      <t>ルイジダンタイヘイキンチ</t>
    </rPh>
    <rPh sb="36" eb="38">
      <t>シタマワ</t>
    </rPh>
    <rPh sb="43" eb="46">
      <t>ゼンネンド</t>
    </rPh>
    <rPh sb="47" eb="49">
      <t>ヒカク</t>
    </rPh>
    <rPh sb="51" eb="57">
      <t>シンキシュトクシサン</t>
    </rPh>
    <rPh sb="58" eb="60">
      <t>ゾウカ</t>
    </rPh>
    <rPh sb="65" eb="67">
      <t>スウチ</t>
    </rPh>
    <rPh sb="68" eb="70">
      <t>ゲンショウ</t>
    </rPh>
    <rPh sb="77" eb="79">
      <t>カンロ</t>
    </rPh>
    <rPh sb="80" eb="83">
      <t>ケイネンカ</t>
    </rPh>
    <rPh sb="84" eb="86">
      <t>ジョウキョウ</t>
    </rPh>
    <rPh sb="88" eb="94">
      <t>カンロケイネンカリツ</t>
    </rPh>
    <rPh sb="96" eb="98">
      <t>レイワ</t>
    </rPh>
    <rPh sb="99" eb="101">
      <t>ネンド</t>
    </rPh>
    <rPh sb="106" eb="113">
      <t>ルイジダンタイヘイキンチ</t>
    </rPh>
    <rPh sb="114" eb="116">
      <t>ウワマワ</t>
    </rPh>
    <rPh sb="118" eb="120">
      <t>コンゴ</t>
    </rPh>
    <rPh sb="121" eb="127">
      <t>ホウテイタイヨウネンスウ</t>
    </rPh>
    <rPh sb="128" eb="129">
      <t>ムカ</t>
    </rPh>
    <rPh sb="131" eb="133">
      <t>カンロ</t>
    </rPh>
    <rPh sb="134" eb="135">
      <t>フ</t>
    </rPh>
    <rPh sb="142" eb="144">
      <t>ミコ</t>
    </rPh>
    <rPh sb="152" eb="154">
      <t>スウチ</t>
    </rPh>
    <rPh sb="155" eb="157">
      <t>ジョウショウ</t>
    </rPh>
    <rPh sb="164" eb="166">
      <t>ヨソク</t>
    </rPh>
    <rPh sb="173" eb="175">
      <t>カンロ</t>
    </rPh>
    <rPh sb="176" eb="180">
      <t>コウシントウシ</t>
    </rPh>
    <rPh sb="181" eb="185">
      <t>ジッシジョウキョウ</t>
    </rPh>
    <rPh sb="187" eb="192">
      <t>カンロコウシンリツ</t>
    </rPh>
    <rPh sb="194" eb="201">
      <t>ルイジダンタイヘイキンチ</t>
    </rPh>
    <rPh sb="202" eb="204">
      <t>シタマワ</t>
    </rPh>
    <rPh sb="210" eb="213">
      <t>ドウスイカン</t>
    </rPh>
    <rPh sb="214" eb="217">
      <t>ソウスイカン</t>
    </rPh>
    <rPh sb="218" eb="221">
      <t>ハイスイカン</t>
    </rPh>
    <rPh sb="222" eb="224">
      <t>コウシン</t>
    </rPh>
    <rPh sb="225" eb="228">
      <t>ゼンネンド</t>
    </rPh>
    <rPh sb="229" eb="231">
      <t>ヒカク</t>
    </rPh>
    <rPh sb="233" eb="234">
      <t>スス</t>
    </rPh>
    <rPh sb="242" eb="244">
      <t>ヨウイン</t>
    </rPh>
    <rPh sb="247" eb="248">
      <t>ア</t>
    </rPh>
    <rPh sb="256" eb="258">
      <t>ソウカツ</t>
    </rPh>
    <phoneticPr fontId="4"/>
  </si>
  <si>
    <t>■経営の健全性
①経常収支比率は、100%以上で推移しており、類似団体平均値と比較して良好な数値となっています。
②累積欠損金比率については、令和2年度においても発生していません。
③流動比率は、286.19%となっており、負債に対して約2.9倍の資産を保有しています。
④企業債残高対給水収益比率は、平成20年度以降企業債の借入れを行っておらず、年々減少しています。令和2年度末は類似団体平均値259.56%に対して26.37%と約10分の1の値となっています。
⑤料金回収率は、100%以上で推移しており、水道料金収入で費用を賄えているといえます。
■経営の効率性
⑥給水原価は、前年度と比較し減少しています。コロナ禍でのステイホームが習慣化し、生活用水量が大幅に増加した影響で年間総有収水量が増加したことが主な要因として挙げられます。
⑦施設利用率は、70%台で推移しており、類似団体平均値を上回っています。
⑧有収率は、95.40%で類似団体平均値を上回っており、前年度と比較し、ほぼ横ばいの数値となりました。
★総括★
　令和2年度においても黒字経営となり、資金的にも余裕があり、支払い能力に関しても高いといえます。経常収支比率及び料金回収率が100%を超えており、また類似団体平均値を上回っているため、経営の健全性・効率性については良好であると判断できます。</t>
    <rPh sb="1" eb="3">
      <t>ケイエイ</t>
    </rPh>
    <rPh sb="4" eb="7">
      <t>ケンゼンセイ</t>
    </rPh>
    <rPh sb="9" eb="15">
      <t>ケイジョウシュウシヒリツ</t>
    </rPh>
    <rPh sb="21" eb="23">
      <t>イジョウ</t>
    </rPh>
    <rPh sb="24" eb="26">
      <t>スイイ</t>
    </rPh>
    <rPh sb="31" eb="35">
      <t>ルイジダンタイ</t>
    </rPh>
    <rPh sb="35" eb="38">
      <t>ヘイキンチ</t>
    </rPh>
    <rPh sb="39" eb="41">
      <t>ヒカク</t>
    </rPh>
    <rPh sb="43" eb="45">
      <t>リョウコウ</t>
    </rPh>
    <rPh sb="46" eb="48">
      <t>スウチ</t>
    </rPh>
    <rPh sb="58" eb="62">
      <t>ルイセキケッソン</t>
    </rPh>
    <rPh sb="62" eb="63">
      <t>キン</t>
    </rPh>
    <rPh sb="63" eb="65">
      <t>ヒリツ</t>
    </rPh>
    <rPh sb="71" eb="73">
      <t>レイワ</t>
    </rPh>
    <rPh sb="74" eb="76">
      <t>ネンド</t>
    </rPh>
    <rPh sb="81" eb="83">
      <t>ハッセイ</t>
    </rPh>
    <rPh sb="92" eb="96">
      <t>リュウドウヒリツ</t>
    </rPh>
    <rPh sb="112" eb="114">
      <t>フサイ</t>
    </rPh>
    <rPh sb="115" eb="116">
      <t>タイ</t>
    </rPh>
    <rPh sb="118" eb="119">
      <t>ヤク</t>
    </rPh>
    <rPh sb="122" eb="123">
      <t>バイ</t>
    </rPh>
    <rPh sb="124" eb="126">
      <t>シサン</t>
    </rPh>
    <rPh sb="127" eb="129">
      <t>ホユウ</t>
    </rPh>
    <rPh sb="137" eb="142">
      <t>キギョウサイザンダカ</t>
    </rPh>
    <rPh sb="142" eb="143">
      <t>タイ</t>
    </rPh>
    <rPh sb="143" eb="147">
      <t>キュウスイシュウエキ</t>
    </rPh>
    <rPh sb="147" eb="149">
      <t>ヒリツ</t>
    </rPh>
    <rPh sb="151" eb="153">
      <t>ヘイセイ</t>
    </rPh>
    <rPh sb="155" eb="157">
      <t>ネンド</t>
    </rPh>
    <rPh sb="157" eb="159">
      <t>イコウ</t>
    </rPh>
    <rPh sb="159" eb="162">
      <t>キギョウサイ</t>
    </rPh>
    <rPh sb="163" eb="165">
      <t>カリイ</t>
    </rPh>
    <rPh sb="167" eb="168">
      <t>オコナ</t>
    </rPh>
    <rPh sb="174" eb="176">
      <t>ネンネン</t>
    </rPh>
    <rPh sb="176" eb="178">
      <t>ゲンショウ</t>
    </rPh>
    <rPh sb="184" eb="186">
      <t>レイワ</t>
    </rPh>
    <rPh sb="187" eb="190">
      <t>ネンドマツ</t>
    </rPh>
    <rPh sb="206" eb="207">
      <t>タイ</t>
    </rPh>
    <rPh sb="216" eb="217">
      <t>ヤク</t>
    </rPh>
    <rPh sb="219" eb="220">
      <t>ブン</t>
    </rPh>
    <rPh sb="223" eb="224">
      <t>アタイ</t>
    </rPh>
    <rPh sb="234" eb="239">
      <t>リョウキンカイシュウリツ</t>
    </rPh>
    <rPh sb="245" eb="247">
      <t>イジョウ</t>
    </rPh>
    <rPh sb="248" eb="250">
      <t>スイイ</t>
    </rPh>
    <rPh sb="255" eb="259">
      <t>スイドウリョウキン</t>
    </rPh>
    <rPh sb="259" eb="261">
      <t>シュウニュウ</t>
    </rPh>
    <rPh sb="262" eb="264">
      <t>ヒヨウ</t>
    </rPh>
    <rPh sb="265" eb="266">
      <t>マカナ</t>
    </rPh>
    <rPh sb="278" eb="280">
      <t>ケイエイ</t>
    </rPh>
    <rPh sb="281" eb="284">
      <t>コウリツセイ</t>
    </rPh>
    <rPh sb="286" eb="290">
      <t>キュウスイゲンカ</t>
    </rPh>
    <rPh sb="296" eb="298">
      <t>ヒカク</t>
    </rPh>
    <rPh sb="299" eb="301">
      <t>ゲンショウ</t>
    </rPh>
    <rPh sb="310" eb="311">
      <t>カ</t>
    </rPh>
    <rPh sb="320" eb="323">
      <t>シュウカンカ</t>
    </rPh>
    <rPh sb="325" eb="330">
      <t>セイカツヨウスイリョウ</t>
    </rPh>
    <rPh sb="331" eb="333">
      <t>オオハバ</t>
    </rPh>
    <rPh sb="334" eb="336">
      <t>ゾウカ</t>
    </rPh>
    <rPh sb="338" eb="340">
      <t>エイキョウ</t>
    </rPh>
    <rPh sb="363" eb="364">
      <t>ア</t>
    </rPh>
    <rPh sb="372" eb="377">
      <t>シセツリヨウリツ</t>
    </rPh>
    <rPh sb="382" eb="383">
      <t>ダイ</t>
    </rPh>
    <rPh sb="384" eb="386">
      <t>スイイ</t>
    </rPh>
    <rPh sb="391" eb="395">
      <t>ルイジダンタイ</t>
    </rPh>
    <rPh sb="395" eb="398">
      <t>ヘイキンチ</t>
    </rPh>
    <rPh sb="399" eb="401">
      <t>ウワマワ</t>
    </rPh>
    <rPh sb="409" eb="412">
      <t>ユウシュウリツ</t>
    </rPh>
    <rPh sb="421" eb="428">
      <t>ルイジダンタイヘイキンチ</t>
    </rPh>
    <rPh sb="429" eb="431">
      <t>ウワマワ</t>
    </rPh>
    <rPh sb="436" eb="439">
      <t>ゼンネンド</t>
    </rPh>
    <rPh sb="440" eb="442">
      <t>ヒカク</t>
    </rPh>
    <rPh sb="446" eb="447">
      <t>ヨコ</t>
    </rPh>
    <rPh sb="450" eb="452">
      <t>スウチ</t>
    </rPh>
    <rPh sb="461" eb="463">
      <t>ソウカツ</t>
    </rPh>
    <rPh sb="466" eb="468">
      <t>レイワ</t>
    </rPh>
    <rPh sb="469" eb="471">
      <t>ネンド</t>
    </rPh>
    <rPh sb="476" eb="480">
      <t>クロジケイエイ</t>
    </rPh>
    <rPh sb="484" eb="487">
      <t>シキンテキ</t>
    </rPh>
    <rPh sb="489" eb="491">
      <t>ヨユウ</t>
    </rPh>
    <rPh sb="495" eb="497">
      <t>シハラ</t>
    </rPh>
    <rPh sb="498" eb="500">
      <t>ノウリョク</t>
    </rPh>
    <rPh sb="501" eb="502">
      <t>カン</t>
    </rPh>
    <rPh sb="505" eb="506">
      <t>タカ</t>
    </rPh>
    <rPh sb="513" eb="519">
      <t>ケイジョウシュウシヒリツ</t>
    </rPh>
    <rPh sb="519" eb="520">
      <t>オヨ</t>
    </rPh>
    <rPh sb="521" eb="525">
      <t>リョウキンカイシュウ</t>
    </rPh>
    <rPh sb="525" eb="526">
      <t>リツ</t>
    </rPh>
    <rPh sb="532" eb="533">
      <t>コ</t>
    </rPh>
    <rPh sb="540" eb="547">
      <t>ルイジダンタイヘイキンチ</t>
    </rPh>
    <rPh sb="548" eb="550">
      <t>ウワマワ</t>
    </rPh>
    <rPh sb="557" eb="559">
      <t>ケイエイ</t>
    </rPh>
    <rPh sb="560" eb="563">
      <t>ケンゼンセイ</t>
    </rPh>
    <rPh sb="564" eb="567">
      <t>コウリツセイ</t>
    </rPh>
    <rPh sb="572" eb="574">
      <t>リョウコウ</t>
    </rPh>
    <rPh sb="578" eb="580">
      <t>ハンダン</t>
    </rPh>
    <phoneticPr fontId="4"/>
  </si>
  <si>
    <t>　現状の分析において、財政面の健全性は確保されているといえますが、管路については今後も老朽化が進み、安定的な水道水の供給に支障をきたす恐れがあります。
　第2次水道施設整備計画（令和3年度～令和12年度）では、お客様に安定的な水道水を供給し続けるため、管路更新をメイン事業とし、漏水事故や水質事故等のリスクを減らし、将来予想される大規模地震にも備えていきます。財政面においては、企業債の借入れや、内部留保資金、補助金制度を積極的に活用するなどして、収入の確保を行っていきます。
　令和2年度経営戦略策定済、令和13年度改定予定。</t>
    <rPh sb="1" eb="3">
      <t>ゲンジョウ</t>
    </rPh>
    <rPh sb="4" eb="6">
      <t>ブンセキ</t>
    </rPh>
    <rPh sb="11" eb="14">
      <t>ザイセイメン</t>
    </rPh>
    <rPh sb="15" eb="18">
      <t>ケンゼンセイ</t>
    </rPh>
    <rPh sb="19" eb="21">
      <t>カクホ</t>
    </rPh>
    <rPh sb="33" eb="35">
      <t>カンロ</t>
    </rPh>
    <rPh sb="40" eb="42">
      <t>コンゴ</t>
    </rPh>
    <rPh sb="43" eb="46">
      <t>ロウキュウカ</t>
    </rPh>
    <rPh sb="47" eb="48">
      <t>スス</t>
    </rPh>
    <rPh sb="50" eb="53">
      <t>アンテイテキ</t>
    </rPh>
    <rPh sb="54" eb="57">
      <t>スイドウスイ</t>
    </rPh>
    <rPh sb="58" eb="60">
      <t>キョウキュウ</t>
    </rPh>
    <rPh sb="61" eb="63">
      <t>シショウ</t>
    </rPh>
    <rPh sb="67" eb="68">
      <t>オソ</t>
    </rPh>
    <rPh sb="77" eb="78">
      <t>ダイ</t>
    </rPh>
    <rPh sb="79" eb="80">
      <t>ジ</t>
    </rPh>
    <rPh sb="80" eb="84">
      <t>スイドウシセツ</t>
    </rPh>
    <rPh sb="84" eb="88">
      <t>セイビケイカク</t>
    </rPh>
    <rPh sb="89" eb="91">
      <t>レイワ</t>
    </rPh>
    <rPh sb="92" eb="93">
      <t>ネン</t>
    </rPh>
    <rPh sb="93" eb="94">
      <t>ド</t>
    </rPh>
    <rPh sb="95" eb="97">
      <t>レイワ</t>
    </rPh>
    <rPh sb="99" eb="101">
      <t>ネンド</t>
    </rPh>
    <rPh sb="113" eb="116">
      <t>スイドウスイ</t>
    </rPh>
    <rPh sb="120" eb="121">
      <t>ツヅ</t>
    </rPh>
    <rPh sb="126" eb="130">
      <t>カンロコウシン</t>
    </rPh>
    <rPh sb="134" eb="136">
      <t>ジギョウ</t>
    </rPh>
    <rPh sb="139" eb="143">
      <t>ロウスイジコ</t>
    </rPh>
    <rPh sb="144" eb="149">
      <t>スイシツジコトウ</t>
    </rPh>
    <rPh sb="154" eb="155">
      <t>ヘ</t>
    </rPh>
    <rPh sb="158" eb="162">
      <t>ショウライヨソウ</t>
    </rPh>
    <rPh sb="165" eb="170">
      <t>ダイキボジシン</t>
    </rPh>
    <rPh sb="172" eb="173">
      <t>ソナ</t>
    </rPh>
    <rPh sb="180" eb="183">
      <t>ザイセイメン</t>
    </rPh>
    <rPh sb="189" eb="192">
      <t>キギョウサイ</t>
    </rPh>
    <rPh sb="193" eb="195">
      <t>カリイ</t>
    </rPh>
    <rPh sb="198" eb="202">
      <t>ナイブリュウホ</t>
    </rPh>
    <rPh sb="202" eb="204">
      <t>シキン</t>
    </rPh>
    <rPh sb="205" eb="210">
      <t>ホジョキンセイド</t>
    </rPh>
    <rPh sb="211" eb="214">
      <t>セッキョクテキ</t>
    </rPh>
    <rPh sb="215" eb="217">
      <t>カツヨウ</t>
    </rPh>
    <rPh sb="224" eb="226">
      <t>シュウニュウ</t>
    </rPh>
    <rPh sb="227" eb="229">
      <t>カクホ</t>
    </rPh>
    <rPh sb="230" eb="231">
      <t>オコナ</t>
    </rPh>
    <rPh sb="240" eb="242">
      <t>レイワ</t>
    </rPh>
    <rPh sb="243" eb="245">
      <t>ネンド</t>
    </rPh>
    <rPh sb="245" eb="249">
      <t>ケイエイセンリャク</t>
    </rPh>
    <rPh sb="249" eb="252">
      <t>サクテイズ</t>
    </rPh>
    <rPh sb="253" eb="255">
      <t>レイワ</t>
    </rPh>
    <rPh sb="257" eb="259">
      <t>ネンド</t>
    </rPh>
    <rPh sb="259" eb="263">
      <t>カイテイヨテイ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</si>
</sst>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1.54</c:v>
                </c:pt>
                <c:pt idx="1">
                  <c:v>0.56999999999999995</c:v>
                </c:pt>
                <c:pt idx="2">
                  <c:v>0.71</c:v>
                </c:pt>
                <c:pt idx="3">
                  <c:v>0.92</c:v>
                </c:pt>
                <c:pt idx="4">
                  <c:v>0.7</c:v>
                </c:pt>
              </c:numCache>
            </c:numRef>
          </c:val>
          <c:extLst>
            <c:ext xmlns:c16="http://schemas.microsoft.com/office/drawing/2014/chart" uri="{C3380CC4-5D6E-409C-BE32-E72D297353CC}">
              <c16:uniqueId val="{00000000-558D-47CC-8020-83683369D6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558D-47CC-8020-83683369D6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119.18</c:v>
                </c:pt>
                <c:pt idx="1">
                  <c:v>118.98</c:v>
                </c:pt>
                <c:pt idx="2">
                  <c:v>118.39</c:v>
                </c:pt>
                <c:pt idx="3">
                  <c:v>117.66</c:v>
                </c:pt>
                <c:pt idx="4">
                  <c:v>120.68</c:v>
                </c:pt>
              </c:numCache>
            </c:numRef>
          </c:val>
          <c:extLst>
            <c:ext xmlns:c16="http://schemas.microsoft.com/office/drawing/2014/chart" uri="{C3380CC4-5D6E-409C-BE32-E72D297353CC}">
              <c16:uniqueId val="{00000000-1BF2-4755-871C-C92D9BD4B1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1BF2-4755-871C-C92D9BD4B1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44.23</c:v>
                </c:pt>
                <c:pt idx="1">
                  <c:v>45.14</c:v>
                </c:pt>
                <c:pt idx="2">
                  <c:v>46.11</c:v>
                </c:pt>
                <c:pt idx="3">
                  <c:v>46.78</c:v>
                </c:pt>
                <c:pt idx="4">
                  <c:v>45.92</c:v>
                </c:pt>
              </c:numCache>
            </c:numRef>
          </c:val>
          <c:extLst>
            <c:ext xmlns:c16="http://schemas.microsoft.com/office/drawing/2014/chart" uri="{C3380CC4-5D6E-409C-BE32-E72D297353CC}">
              <c16:uniqueId val="{00000000-7EDC-4583-8D9F-1554251BDB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7EDC-4583-8D9F-1554251BDB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17.39</c:v>
                </c:pt>
                <c:pt idx="1">
                  <c:v>22.41</c:v>
                </c:pt>
                <c:pt idx="2">
                  <c:v>23.77</c:v>
                </c:pt>
                <c:pt idx="3">
                  <c:v>24.87</c:v>
                </c:pt>
                <c:pt idx="4">
                  <c:v>27.13</c:v>
                </c:pt>
              </c:numCache>
            </c:numRef>
          </c:val>
          <c:extLst>
            <c:ext xmlns:c16="http://schemas.microsoft.com/office/drawing/2014/chart" uri="{C3380CC4-5D6E-409C-BE32-E72D297353CC}">
              <c16:uniqueId val="{00000000-36C9-40C8-9253-582821257B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36C9-40C8-9253-582821257B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57-485D-A650-B9FADCC19B0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D57-485D-A650-B9FADCC19B0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364.05</c:v>
                </c:pt>
                <c:pt idx="1">
                  <c:v>385.79</c:v>
                </c:pt>
                <c:pt idx="2">
                  <c:v>299.12</c:v>
                </c:pt>
                <c:pt idx="3">
                  <c:v>216.31</c:v>
                </c:pt>
                <c:pt idx="4">
                  <c:v>286.19</c:v>
                </c:pt>
              </c:numCache>
            </c:numRef>
          </c:val>
          <c:extLst>
            <c:ext xmlns:c16="http://schemas.microsoft.com/office/drawing/2014/chart" uri="{C3380CC4-5D6E-409C-BE32-E72D297353CC}">
              <c16:uniqueId val="{00000000-5BE3-4A94-84A5-B88A5E4FCA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5BE3-4A94-84A5-B88A5E4FCA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48.5</c:v>
                </c:pt>
                <c:pt idx="1">
                  <c:v>42.38</c:v>
                </c:pt>
                <c:pt idx="2">
                  <c:v>36.700000000000003</c:v>
                </c:pt>
                <c:pt idx="3">
                  <c:v>31.3</c:v>
                </c:pt>
                <c:pt idx="4">
                  <c:v>26.37</c:v>
                </c:pt>
              </c:numCache>
            </c:numRef>
          </c:val>
          <c:extLst>
            <c:ext xmlns:c16="http://schemas.microsoft.com/office/drawing/2014/chart" uri="{C3380CC4-5D6E-409C-BE32-E72D297353CC}">
              <c16:uniqueId val="{00000000-5B1E-44F7-8C9F-318A1F0D54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5B1E-44F7-8C9F-318A1F0D54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117.47</c:v>
                </c:pt>
                <c:pt idx="1">
                  <c:v>116.92</c:v>
                </c:pt>
                <c:pt idx="2">
                  <c:v>116.2</c:v>
                </c:pt>
                <c:pt idx="3">
                  <c:v>115.6</c:v>
                </c:pt>
                <c:pt idx="4">
                  <c:v>114.13</c:v>
                </c:pt>
              </c:numCache>
            </c:numRef>
          </c:val>
          <c:extLst>
            <c:ext xmlns:c16="http://schemas.microsoft.com/office/drawing/2014/chart" uri="{C3380CC4-5D6E-409C-BE32-E72D297353CC}">
              <c16:uniqueId val="{00000000-1F83-466A-9766-349BB189C3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1F83-466A-9766-349BB189C3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150.53</c:v>
                </c:pt>
                <c:pt idx="1">
                  <c:v>151.66999999999999</c:v>
                </c:pt>
                <c:pt idx="2">
                  <c:v>152.9</c:v>
                </c:pt>
                <c:pt idx="3">
                  <c:v>154.08000000000001</c:v>
                </c:pt>
                <c:pt idx="4">
                  <c:v>150.44</c:v>
                </c:pt>
              </c:numCache>
            </c:numRef>
          </c:val>
          <c:extLst>
            <c:ext xmlns:c16="http://schemas.microsoft.com/office/drawing/2014/chart" uri="{C3380CC4-5D6E-409C-BE32-E72D297353CC}">
              <c16:uniqueId val="{00000000-E5D6-424D-AA6D-22BA76569F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E5D6-424D-AA6D-22BA76569F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73.430000000000007</c:v>
                </c:pt>
                <c:pt idx="1">
                  <c:v>73.849999999999994</c:v>
                </c:pt>
                <c:pt idx="2">
                  <c:v>73.61</c:v>
                </c:pt>
                <c:pt idx="3">
                  <c:v>73.06</c:v>
                </c:pt>
                <c:pt idx="4">
                  <c:v>75.2</c:v>
                </c:pt>
              </c:numCache>
            </c:numRef>
          </c:val>
          <c:extLst>
            <c:ext xmlns:c16="http://schemas.microsoft.com/office/drawing/2014/chart" uri="{C3380CC4-5D6E-409C-BE32-E72D297353CC}">
              <c16:uniqueId val="{00000000-9B28-4FA3-A0BE-2AB5A38F39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9B28-4FA3-A0BE-2AB5A38F39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94.21</c:v>
                </c:pt>
                <c:pt idx="1">
                  <c:v>94.33</c:v>
                </c:pt>
                <c:pt idx="2">
                  <c:v>95</c:v>
                </c:pt>
                <c:pt idx="3">
                  <c:v>95.33</c:v>
                </c:pt>
                <c:pt idx="4">
                  <c:v>95.4</c:v>
                </c:pt>
              </c:numCache>
            </c:numRef>
          </c:val>
          <c:extLst>
            <c:ext xmlns:c16="http://schemas.microsoft.com/office/drawing/2014/chart" uri="{C3380CC4-5D6E-409C-BE32-E72D297353CC}">
              <c16:uniqueId val="{00000000-C928-4336-8D6C-49D7220FC7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C928-4336-8D6C-49D7220FC7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愛知中部水道企業団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93.1</v>
      </c>
      <c r="J10" s="53"/>
      <c r="K10" s="53"/>
      <c r="L10" s="53"/>
      <c r="M10" s="53"/>
      <c r="N10" s="53"/>
      <c r="O10" s="64"/>
      <c r="P10" s="54">
        <f>データ!$P$6</f>
        <v>99.87</v>
      </c>
      <c r="Q10" s="54"/>
      <c r="R10" s="54"/>
      <c r="S10" s="54"/>
      <c r="T10" s="54"/>
      <c r="U10" s="54"/>
      <c r="V10" s="54"/>
      <c r="W10" s="61">
        <f>データ!$Q$6</f>
        <v>2772</v>
      </c>
      <c r="X10" s="61"/>
      <c r="Y10" s="61"/>
      <c r="Z10" s="61"/>
      <c r="AA10" s="61"/>
      <c r="AB10" s="61"/>
      <c r="AC10" s="61"/>
      <c r="AD10" s="2"/>
      <c r="AE10" s="2"/>
      <c r="AF10" s="2"/>
      <c r="AG10" s="2"/>
      <c r="AH10" s="4"/>
      <c r="AI10" s="4"/>
      <c r="AJ10" s="4"/>
      <c r="AK10" s="4"/>
      <c r="AL10" s="61">
        <f>データ!$U$6</f>
        <v>326234</v>
      </c>
      <c r="AM10" s="61"/>
      <c r="AN10" s="61"/>
      <c r="AO10" s="61"/>
      <c r="AP10" s="61"/>
      <c r="AQ10" s="61"/>
      <c r="AR10" s="61"/>
      <c r="AS10" s="61"/>
      <c r="AT10" s="52">
        <f>データ!$V$6</f>
        <v>129.9</v>
      </c>
      <c r="AU10" s="53"/>
      <c r="AV10" s="53"/>
      <c r="AW10" s="53"/>
      <c r="AX10" s="53"/>
      <c r="AY10" s="53"/>
      <c r="AZ10" s="53"/>
      <c r="BA10" s="53"/>
      <c r="BB10" s="54">
        <f>データ!$W$6</f>
        <v>2511.42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48"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1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srtClhrx0SEnGs2bhp7qIgfPxOni8Z0/8L1n7hzP1gKHpgMw/sysnzLB6Ei7whFxg9lv/s20+GZyaFY5K+urA==" saltValue="e9dam0BweOboSaOQB08ZJ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52</v>
      </c>
      <c r="B4" s="31"/>
      <c r="C4" s="31"/>
      <c r="D4" s="31"/>
      <c r="E4" s="31"/>
      <c r="F4" s="31"/>
      <c r="G4" s="31"/>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238902</v>
      </c>
      <c r="D6" s="34">
        <f t="shared" si="3"/>
        <v>46</v>
      </c>
      <c r="E6" s="34">
        <f t="shared" si="3"/>
        <v>1</v>
      </c>
      <c r="F6" s="34">
        <f t="shared" si="3"/>
        <v>0</v>
      </c>
      <c r="G6" s="34">
        <f t="shared" si="3"/>
        <v>1</v>
      </c>
      <c r="H6" s="34" t="str">
        <f t="shared" si="3"/>
        <v>愛知県　愛知中部水道企業団</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93.1</v>
      </c>
      <c r="P6" s="35">
        <f t="shared" si="3"/>
        <v>99.87</v>
      </c>
      <c r="Q6" s="35">
        <f t="shared" si="3"/>
        <v>2772</v>
      </c>
      <c r="R6" s="35" t="str">
        <f t="shared" si="3"/>
        <v>-</v>
      </c>
      <c r="S6" s="35" t="str">
        <f t="shared" si="3"/>
        <v>-</v>
      </c>
      <c r="T6" s="35" t="str">
        <f t="shared" si="3"/>
        <v>-</v>
      </c>
      <c r="U6" s="35">
        <f t="shared" si="3"/>
        <v>326234</v>
      </c>
      <c r="V6" s="35">
        <f t="shared" si="3"/>
        <v>129.9</v>
      </c>
      <c r="W6" s="35">
        <f t="shared" si="3"/>
        <v>2511.42</v>
      </c>
      <c r="X6" s="36">
        <f>IF(X7="",NA(),X7)</f>
        <v>119.18</v>
      </c>
      <c r="Y6" s="36">
        <f t="shared" ref="Y6:AG6" si="4">IF(Y7="",NA(),Y7)</f>
        <v>118.98</v>
      </c>
      <c r="Z6" s="36">
        <f t="shared" si="4"/>
        <v>118.39</v>
      </c>
      <c r="AA6" s="36">
        <f t="shared" si="4"/>
        <v>117.66</v>
      </c>
      <c r="AB6" s="36">
        <f t="shared" si="4"/>
        <v>120.68</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364.05</v>
      </c>
      <c r="AU6" s="36">
        <f t="shared" ref="AU6:BC6" si="6">IF(AU7="",NA(),AU7)</f>
        <v>385.79</v>
      </c>
      <c r="AV6" s="36">
        <f t="shared" si="6"/>
        <v>299.12</v>
      </c>
      <c r="AW6" s="36">
        <f t="shared" si="6"/>
        <v>216.31</v>
      </c>
      <c r="AX6" s="36">
        <f t="shared" si="6"/>
        <v>286.19</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48.5</v>
      </c>
      <c r="BF6" s="36">
        <f t="shared" ref="BF6:BN6" si="7">IF(BF7="",NA(),BF7)</f>
        <v>42.38</v>
      </c>
      <c r="BG6" s="36">
        <f t="shared" si="7"/>
        <v>36.700000000000003</v>
      </c>
      <c r="BH6" s="36">
        <f t="shared" si="7"/>
        <v>31.3</v>
      </c>
      <c r="BI6" s="36">
        <f t="shared" si="7"/>
        <v>26.37</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117.47</v>
      </c>
      <c r="BQ6" s="36">
        <f t="shared" ref="BQ6:BY6" si="8">IF(BQ7="",NA(),BQ7)</f>
        <v>116.92</v>
      </c>
      <c r="BR6" s="36">
        <f t="shared" si="8"/>
        <v>116.2</v>
      </c>
      <c r="BS6" s="36">
        <f t="shared" si="8"/>
        <v>115.6</v>
      </c>
      <c r="BT6" s="36">
        <f t="shared" si="8"/>
        <v>114.13</v>
      </c>
      <c r="BU6" s="36">
        <f t="shared" si="8"/>
        <v>110.87</v>
      </c>
      <c r="BV6" s="36">
        <f t="shared" si="8"/>
        <v>110.3</v>
      </c>
      <c r="BW6" s="36">
        <f t="shared" si="8"/>
        <v>109.12</v>
      </c>
      <c r="BX6" s="36">
        <f t="shared" si="8"/>
        <v>107.42</v>
      </c>
      <c r="BY6" s="36">
        <f t="shared" si="8"/>
        <v>105.07</v>
      </c>
      <c r="BZ6" s="35" t="str">
        <f>IF(BZ7="","",IF(BZ7="-","【-】","【"&amp;SUBSTITUTE(TEXT(BZ7,"#,##0.00"),"-","△")&amp;"】"))</f>
        <v>【100.05】</v>
      </c>
      <c r="CA6" s="36">
        <f>IF(CA7="",NA(),CA7)</f>
        <v>150.53</v>
      </c>
      <c r="CB6" s="36">
        <f t="shared" ref="CB6:CJ6" si="9">IF(CB7="",NA(),CB7)</f>
        <v>151.66999999999999</v>
      </c>
      <c r="CC6" s="36">
        <f t="shared" si="9"/>
        <v>152.9</v>
      </c>
      <c r="CD6" s="36">
        <f t="shared" si="9"/>
        <v>154.08000000000001</v>
      </c>
      <c r="CE6" s="36">
        <f t="shared" si="9"/>
        <v>150.44</v>
      </c>
      <c r="CF6" s="36">
        <f t="shared" si="9"/>
        <v>150.54</v>
      </c>
      <c r="CG6" s="36">
        <f t="shared" si="9"/>
        <v>151.85</v>
      </c>
      <c r="CH6" s="36">
        <f t="shared" si="9"/>
        <v>153.88</v>
      </c>
      <c r="CI6" s="36">
        <f t="shared" si="9"/>
        <v>157.19</v>
      </c>
      <c r="CJ6" s="36">
        <f t="shared" si="9"/>
        <v>153.71</v>
      </c>
      <c r="CK6" s="35" t="str">
        <f>IF(CK7="","",IF(CK7="-","【-】","【"&amp;SUBSTITUTE(TEXT(CK7,"#,##0.00"),"-","△")&amp;"】"))</f>
        <v>【166.40】</v>
      </c>
      <c r="CL6" s="36">
        <f>IF(CL7="",NA(),CL7)</f>
        <v>73.430000000000007</v>
      </c>
      <c r="CM6" s="36">
        <f t="shared" ref="CM6:CU6" si="10">IF(CM7="",NA(),CM7)</f>
        <v>73.849999999999994</v>
      </c>
      <c r="CN6" s="36">
        <f t="shared" si="10"/>
        <v>73.61</v>
      </c>
      <c r="CO6" s="36">
        <f t="shared" si="10"/>
        <v>73.06</v>
      </c>
      <c r="CP6" s="36">
        <f t="shared" si="10"/>
        <v>75.2</v>
      </c>
      <c r="CQ6" s="36">
        <f t="shared" si="10"/>
        <v>63.18</v>
      </c>
      <c r="CR6" s="36">
        <f t="shared" si="10"/>
        <v>63.54</v>
      </c>
      <c r="CS6" s="36">
        <f t="shared" si="10"/>
        <v>63.53</v>
      </c>
      <c r="CT6" s="36">
        <f t="shared" si="10"/>
        <v>63.16</v>
      </c>
      <c r="CU6" s="36">
        <f t="shared" si="10"/>
        <v>64.41</v>
      </c>
      <c r="CV6" s="35" t="str">
        <f>IF(CV7="","",IF(CV7="-","【-】","【"&amp;SUBSTITUTE(TEXT(CV7,"#,##0.00"),"-","△")&amp;"】"))</f>
        <v>【60.69】</v>
      </c>
      <c r="CW6" s="36">
        <f>IF(CW7="",NA(),CW7)</f>
        <v>94.21</v>
      </c>
      <c r="CX6" s="36">
        <f t="shared" ref="CX6:DF6" si="11">IF(CX7="",NA(),CX7)</f>
        <v>94.33</v>
      </c>
      <c r="CY6" s="36">
        <f t="shared" si="11"/>
        <v>95</v>
      </c>
      <c r="CZ6" s="36">
        <f t="shared" si="11"/>
        <v>95.33</v>
      </c>
      <c r="DA6" s="36">
        <f t="shared" si="11"/>
        <v>95.4</v>
      </c>
      <c r="DB6" s="36">
        <f t="shared" si="11"/>
        <v>91.6</v>
      </c>
      <c r="DC6" s="36">
        <f t="shared" si="11"/>
        <v>91.48</v>
      </c>
      <c r="DD6" s="36">
        <f t="shared" si="11"/>
        <v>91.58</v>
      </c>
      <c r="DE6" s="36">
        <f t="shared" si="11"/>
        <v>91.48</v>
      </c>
      <c r="DF6" s="36">
        <f t="shared" si="11"/>
        <v>91.64</v>
      </c>
      <c r="DG6" s="35" t="str">
        <f>IF(DG7="","",IF(DG7="-","【-】","【"&amp;SUBSTITUTE(TEXT(DG7,"#,##0.00"),"-","△")&amp;"】"))</f>
        <v>【89.82】</v>
      </c>
      <c r="DH6" s="36">
        <f>IF(DH7="",NA(),DH7)</f>
        <v>44.23</v>
      </c>
      <c r="DI6" s="36">
        <f t="shared" ref="DI6:DQ6" si="12">IF(DI7="",NA(),DI7)</f>
        <v>45.14</v>
      </c>
      <c r="DJ6" s="36">
        <f t="shared" si="12"/>
        <v>46.11</v>
      </c>
      <c r="DK6" s="36">
        <f t="shared" si="12"/>
        <v>46.78</v>
      </c>
      <c r="DL6" s="36">
        <f t="shared" si="12"/>
        <v>45.92</v>
      </c>
      <c r="DM6" s="36">
        <f t="shared" si="12"/>
        <v>49.1</v>
      </c>
      <c r="DN6" s="36">
        <f t="shared" si="12"/>
        <v>49.66</v>
      </c>
      <c r="DO6" s="36">
        <f t="shared" si="12"/>
        <v>50.41</v>
      </c>
      <c r="DP6" s="36">
        <f t="shared" si="12"/>
        <v>51.13</v>
      </c>
      <c r="DQ6" s="36">
        <f t="shared" si="12"/>
        <v>51.62</v>
      </c>
      <c r="DR6" s="35" t="str">
        <f>IF(DR7="","",IF(DR7="-","【-】","【"&amp;SUBSTITUTE(TEXT(DR7,"#,##0.00"),"-","△")&amp;"】"))</f>
        <v>【50.19】</v>
      </c>
      <c r="DS6" s="36">
        <f>IF(DS7="",NA(),DS7)</f>
        <v>17.39</v>
      </c>
      <c r="DT6" s="36">
        <f t="shared" ref="DT6:EB6" si="13">IF(DT7="",NA(),DT7)</f>
        <v>22.41</v>
      </c>
      <c r="DU6" s="36">
        <f t="shared" si="13"/>
        <v>23.77</v>
      </c>
      <c r="DV6" s="36">
        <f t="shared" si="13"/>
        <v>24.87</v>
      </c>
      <c r="DW6" s="36">
        <f t="shared" si="13"/>
        <v>27.13</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1.54</v>
      </c>
      <c r="EE6" s="36">
        <f t="shared" ref="EE6:EM6" si="14">IF(EE7="",NA(),EE7)</f>
        <v>0.56999999999999995</v>
      </c>
      <c r="EF6" s="36">
        <f t="shared" si="14"/>
        <v>0.71</v>
      </c>
      <c r="EG6" s="36">
        <f t="shared" si="14"/>
        <v>0.92</v>
      </c>
      <c r="EH6" s="36">
        <f t="shared" si="14"/>
        <v>0.7</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238902</v>
      </c>
      <c r="D7" s="38">
        <v>46</v>
      </c>
      <c r="E7" s="38">
        <v>1</v>
      </c>
      <c r="F7" s="38">
        <v>0</v>
      </c>
      <c r="G7" s="38">
        <v>1</v>
      </c>
      <c r="H7" s="38" t="s">
        <v>92</v>
      </c>
      <c r="I7" s="38" t="s">
        <v>93</v>
      </c>
      <c r="J7" s="38" t="s">
        <v>94</v>
      </c>
      <c r="K7" s="38" t="s">
        <v>95</v>
      </c>
      <c r="L7" s="38" t="s">
        <v>96</v>
      </c>
      <c r="M7" s="38" t="s">
        <v>97</v>
      </c>
      <c r="N7" s="39" t="s">
        <v>98</v>
      </c>
      <c r="O7" s="39">
        <v>93.1</v>
      </c>
      <c r="P7" s="39">
        <v>99.87</v>
      </c>
      <c r="Q7" s="39">
        <v>2772</v>
      </c>
      <c r="R7" s="39" t="s">
        <v>98</v>
      </c>
      <c r="S7" s="39" t="s">
        <v>98</v>
      </c>
      <c r="T7" s="39" t="s">
        <v>98</v>
      </c>
      <c r="U7" s="39">
        <v>326234</v>
      </c>
      <c r="V7" s="39">
        <v>129.9</v>
      </c>
      <c r="W7" s="39">
        <v>2511.42</v>
      </c>
      <c r="X7" s="39">
        <v>119.18</v>
      </c>
      <c r="Y7" s="39">
        <v>118.98</v>
      </c>
      <c r="Z7" s="39">
        <v>118.39</v>
      </c>
      <c r="AA7" s="39">
        <v>117.66</v>
      </c>
      <c r="AB7" s="39">
        <v>120.68</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364.05</v>
      </c>
      <c r="AU7" s="39">
        <v>385.79</v>
      </c>
      <c r="AV7" s="39">
        <v>299.12</v>
      </c>
      <c r="AW7" s="39">
        <v>216.31</v>
      </c>
      <c r="AX7" s="39">
        <v>286.19</v>
      </c>
      <c r="AY7" s="39">
        <v>249.08</v>
      </c>
      <c r="AZ7" s="39">
        <v>254.05</v>
      </c>
      <c r="BA7" s="39">
        <v>258.22000000000003</v>
      </c>
      <c r="BB7" s="39">
        <v>250.03</v>
      </c>
      <c r="BC7" s="39">
        <v>239.45</v>
      </c>
      <c r="BD7" s="39">
        <v>260.31</v>
      </c>
      <c r="BE7" s="39">
        <v>48.5</v>
      </c>
      <c r="BF7" s="39">
        <v>42.38</v>
      </c>
      <c r="BG7" s="39">
        <v>36.700000000000003</v>
      </c>
      <c r="BH7" s="39">
        <v>31.3</v>
      </c>
      <c r="BI7" s="39">
        <v>26.37</v>
      </c>
      <c r="BJ7" s="39">
        <v>266.66000000000003</v>
      </c>
      <c r="BK7" s="39">
        <v>258.63</v>
      </c>
      <c r="BL7" s="39">
        <v>255.12</v>
      </c>
      <c r="BM7" s="39">
        <v>254.19</v>
      </c>
      <c r="BN7" s="39">
        <v>259.56</v>
      </c>
      <c r="BO7" s="39">
        <v>275.67</v>
      </c>
      <c r="BP7" s="39">
        <v>117.47</v>
      </c>
      <c r="BQ7" s="39">
        <v>116.92</v>
      </c>
      <c r="BR7" s="39">
        <v>116.2</v>
      </c>
      <c r="BS7" s="39">
        <v>115.6</v>
      </c>
      <c r="BT7" s="39">
        <v>114.13</v>
      </c>
      <c r="BU7" s="39">
        <v>110.87</v>
      </c>
      <c r="BV7" s="39">
        <v>110.3</v>
      </c>
      <c r="BW7" s="39">
        <v>109.12</v>
      </c>
      <c r="BX7" s="39">
        <v>107.42</v>
      </c>
      <c r="BY7" s="39">
        <v>105.07</v>
      </c>
      <c r="BZ7" s="39">
        <v>100.05</v>
      </c>
      <c r="CA7" s="39">
        <v>150.53</v>
      </c>
      <c r="CB7" s="39">
        <v>151.66999999999999</v>
      </c>
      <c r="CC7" s="39">
        <v>152.9</v>
      </c>
      <c r="CD7" s="39">
        <v>154.08000000000001</v>
      </c>
      <c r="CE7" s="39">
        <v>150.44</v>
      </c>
      <c r="CF7" s="39">
        <v>150.54</v>
      </c>
      <c r="CG7" s="39">
        <v>151.85</v>
      </c>
      <c r="CH7" s="39">
        <v>153.88</v>
      </c>
      <c r="CI7" s="39">
        <v>157.19</v>
      </c>
      <c r="CJ7" s="39">
        <v>153.71</v>
      </c>
      <c r="CK7" s="39">
        <v>166.4</v>
      </c>
      <c r="CL7" s="39">
        <v>73.430000000000007</v>
      </c>
      <c r="CM7" s="39">
        <v>73.849999999999994</v>
      </c>
      <c r="CN7" s="39">
        <v>73.61</v>
      </c>
      <c r="CO7" s="39">
        <v>73.06</v>
      </c>
      <c r="CP7" s="39">
        <v>75.2</v>
      </c>
      <c r="CQ7" s="39">
        <v>63.18</v>
      </c>
      <c r="CR7" s="39">
        <v>63.54</v>
      </c>
      <c r="CS7" s="39">
        <v>63.53</v>
      </c>
      <c r="CT7" s="39">
        <v>63.16</v>
      </c>
      <c r="CU7" s="39">
        <v>64.41</v>
      </c>
      <c r="CV7" s="39">
        <v>60.69</v>
      </c>
      <c r="CW7" s="39">
        <v>94.21</v>
      </c>
      <c r="CX7" s="39">
        <v>94.33</v>
      </c>
      <c r="CY7" s="39">
        <v>95</v>
      </c>
      <c r="CZ7" s="39">
        <v>95.33</v>
      </c>
      <c r="DA7" s="39">
        <v>95.4</v>
      </c>
      <c r="DB7" s="39">
        <v>91.6</v>
      </c>
      <c r="DC7" s="39">
        <v>91.48</v>
      </c>
      <c r="DD7" s="39">
        <v>91.58</v>
      </c>
      <c r="DE7" s="39">
        <v>91.48</v>
      </c>
      <c r="DF7" s="39">
        <v>91.64</v>
      </c>
      <c r="DG7" s="39">
        <v>89.82</v>
      </c>
      <c r="DH7" s="39">
        <v>44.23</v>
      </c>
      <c r="DI7" s="39">
        <v>45.14</v>
      </c>
      <c r="DJ7" s="39">
        <v>46.11</v>
      </c>
      <c r="DK7" s="39">
        <v>46.78</v>
      </c>
      <c r="DL7" s="39">
        <v>45.92</v>
      </c>
      <c r="DM7" s="39">
        <v>49.1</v>
      </c>
      <c r="DN7" s="39">
        <v>49.66</v>
      </c>
      <c r="DO7" s="39">
        <v>50.41</v>
      </c>
      <c r="DP7" s="39">
        <v>51.13</v>
      </c>
      <c r="DQ7" s="39">
        <v>51.62</v>
      </c>
      <c r="DR7" s="39">
        <v>50.19</v>
      </c>
      <c r="DS7" s="39">
        <v>17.39</v>
      </c>
      <c r="DT7" s="39">
        <v>22.41</v>
      </c>
      <c r="DU7" s="39">
        <v>23.77</v>
      </c>
      <c r="DV7" s="39">
        <v>24.87</v>
      </c>
      <c r="DW7" s="39">
        <v>27.13</v>
      </c>
      <c r="DX7" s="39">
        <v>17.420000000000002</v>
      </c>
      <c r="DY7" s="39">
        <v>18.940000000000001</v>
      </c>
      <c r="DZ7" s="39">
        <v>20.36</v>
      </c>
      <c r="EA7" s="39">
        <v>22.41</v>
      </c>
      <c r="EB7" s="39">
        <v>23.68</v>
      </c>
      <c r="EC7" s="39">
        <v>20.63</v>
      </c>
      <c r="ED7" s="39">
        <v>1.54</v>
      </c>
      <c r="EE7" s="39">
        <v>0.56999999999999995</v>
      </c>
      <c r="EF7" s="39">
        <v>0.71</v>
      </c>
      <c r="EG7" s="39">
        <v>0.92</v>
      </c>
      <c r="EH7" s="39">
        <v>0.7</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2022-01-11T07:47:37Z</cp:lastPrinted>
  <dcterms:created xsi:type="dcterms:W3CDTF">2021-12-03T06:51:57Z</dcterms:created>
  <dcterms:modified xsi:type="dcterms:W3CDTF">2022-01-27T02:03:17Z</dcterms:modified>
  <cp:category/>
</cp:coreProperties>
</file>