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111481700\Desktop\"/>
    </mc:Choice>
  </mc:AlternateContent>
  <workbookProtection workbookAlgorithmName="SHA-512" workbookHashValue="OTS0rKoKVb20xHMSWhmtuIra3AcjZnVYF0blUO01hzJx2HvXaButJqwBTyVe+kf6qAPj1WjlPrh4SVo/5X9MlA==" workbookSaltValue="oTnkbEa8noHQjUZQqGClPg=="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<sst xmlns="http://schemas.openxmlformats.org/spreadsheetml/2006/main" count="231" uniqueCount="114">
  <si>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</si>
  <si>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</si>
  <si>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</si>
  <si>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</si>
  <si>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</si>
  <si>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</si>
  <si>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</si>
  <si>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</si>
  <si>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</si>
  <si>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</si>
  <si>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</si>
  <si>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</si>
  <si>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</si>
  <si>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</si>
  <si>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</si>
  <si>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</si>
  <si>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</si>
  <si>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</si>
  <si>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</si>
  <si>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</si>
  <si>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</si>
  <si>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</si>
  <si>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</si>
  <si>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</si>
  <si>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</si>
  <si>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</si>
  <si>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</si>
  <si>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</si>
  <si>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</si>
  <si>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</si>
  <si>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</si>
  <si>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</si>
  <si>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</si>
  <si>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</si>
  <si>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</si>
  <si>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</si>
  <si>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</si>
  <si>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</si>
  <si>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</si>
  <si>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</si>
  <si>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</si>
  <si>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</si>
  <si>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</si>
  <si>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</si>
  <si>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</si>
  <si>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</si>
  <si>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</si>
  <si>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</si>
  <si>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</si>
  <si>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</si>
  <si>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</si>
  <si>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</si>
  <si>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</si>
  <si>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</si>
  <si>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</si>
  <si>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</si>
  <si>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</si>
  <si>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</si>
  <si>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</si>
  <si>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</si>
  <si>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</si>
  <si>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</si>
  <si>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</si>
  <si>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</si>
  <si>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</si>
  <si>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</si>
  <si>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</si>
  <si>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</si>
  <si>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</si>
  <si>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</si>
  <si>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</si>
  <si>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</si>
  <si>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</si>
  <si>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</si>
  <si>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</si>
  <si>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</si>
  <si>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</si>
  <si>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</si>
  <si>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</si>
  <si>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</si>
  <si>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</si>
  <si>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</si>
  <si>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</si>
  <si>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</si>
  <si>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</si>
  <si>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</si>
  <si>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</si>
  <si>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</si>
  <si>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</si>
  <si>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</si>
  <si>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</si>
  <si>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</si>
  <si>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愛知中部水道企業団</t>
  </si>
  <si>
    <t>法適用</t>
  </si>
  <si>
    <t>水道事業</t>
  </si>
  <si>
    <t>末端給水事業</t>
  </si>
  <si>
    <t>A1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</si>
  <si>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</si>
  <si>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</si>
  <si>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</si>
  <si>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</si>
  <si>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</si>
  <si>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</si>
  <si>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</si>
  <si>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</si>
  <si>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</si>
  <si>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</si>
  <si>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</si>
  <si>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</si>
  <si>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</si>
  <si>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</si>
  <si>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■施設全体の減価償却の状況
①有形固定資産減価償却率は、類似団体平均値を下回っており、前年度と比較し、新規取得資産が増加したため、数値が減少しました。
■管路の経年化の状況
②管路経年化率は、令和2年度においても類似団体平均値を上回り、今後も法定耐用年数を迎える管路が増えていくことが見込まれるため、この数値は上昇していくことが予測されます。
■管路の更新投資の実施状況
③管路更新率は、類似団体平均値を下回りましたが、導水管、送水管、配水管の更新が前年度と比較して進まなかったことが要因として挙げられます。
★総括★
　管路経年化率は徐々に上昇しており、今後も上昇が予測されます。管路更新にあたっては、多額の投資が必要となることから、管種、漏水事故の発生状況及び漏水事故時の影響度を勘案して、更新の優先度を見極めながら計画的に実施していくことが必要となります。</t>
    <rPh sb="1" eb="5">
      <t>シセツゼンタイ</t>
    </rPh>
    <rPh sb="6" eb="10">
      <t>ゲンカショウキャク</t>
    </rPh>
    <rPh sb="11" eb="13">
      <t>ジョウキョウ</t>
    </rPh>
    <rPh sb="15" eb="21">
      <t>ユウケイコテイシサン</t>
    </rPh>
    <rPh sb="21" eb="26">
      <t>ゲンカショウキャクリツ</t>
    </rPh>
    <rPh sb="28" eb="35">
      <t>ルイジダンタイヘイキンチ</t>
    </rPh>
    <rPh sb="36" eb="38">
      <t>シタマワ</t>
    </rPh>
    <rPh sb="43" eb="46">
      <t>ゼンネンド</t>
    </rPh>
    <rPh sb="47" eb="49">
      <t>ヒカク</t>
    </rPh>
    <rPh sb="51" eb="57">
      <t>シンキシュトクシサン</t>
    </rPh>
    <rPh sb="58" eb="60">
      <t>ゾウカ</t>
    </rPh>
    <rPh sb="65" eb="67">
      <t>スウチ</t>
    </rPh>
    <rPh sb="68" eb="70">
      <t>ゲンショウ</t>
    </rPh>
    <rPh sb="77" eb="79">
      <t>カンロ</t>
    </rPh>
    <rPh sb="80" eb="83">
      <t>ケイネンカ</t>
    </rPh>
    <rPh sb="84" eb="86">
      <t>ジョウキョウ</t>
    </rPh>
    <rPh sb="88" eb="94">
      <t>カンロケイネンカリツ</t>
    </rPh>
    <rPh sb="96" eb="98">
      <t>レイワ</t>
    </rPh>
    <rPh sb="99" eb="101">
      <t>ネンド</t>
    </rPh>
    <rPh sb="106" eb="113">
      <t>ルイジダンタイヘイキンチ</t>
    </rPh>
    <rPh sb="114" eb="116">
      <t>ウワマワ</t>
    </rPh>
    <rPh sb="118" eb="120">
      <t>コンゴ</t>
    </rPh>
    <rPh sb="121" eb="127">
      <t>ホウテイタイヨウネンスウ</t>
    </rPh>
    <rPh sb="128" eb="129">
      <t>ムカ</t>
    </rPh>
    <rPh sb="131" eb="133">
      <t>カンロ</t>
    </rPh>
    <rPh sb="134" eb="135">
      <t>フ</t>
    </rPh>
    <rPh sb="142" eb="144">
      <t>ミコ</t>
    </rPh>
    <rPh sb="152" eb="154">
      <t>スウチ</t>
    </rPh>
    <rPh sb="155" eb="157">
      <t>ジョウショウ</t>
    </rPh>
    <rPh sb="164" eb="166">
      <t>ヨソク</t>
    </rPh>
    <rPh sb="173" eb="175">
      <t>カンロ</t>
    </rPh>
    <rPh sb="176" eb="180">
      <t>コウシントウシ</t>
    </rPh>
    <rPh sb="181" eb="185">
      <t>ジッシジョウキョウ</t>
    </rPh>
    <rPh sb="187" eb="192">
      <t>カンロコウシンリツ</t>
    </rPh>
    <rPh sb="194" eb="201">
      <t>ルイジダンタイヘイキンチ</t>
    </rPh>
    <rPh sb="202" eb="204">
      <t>シタマワ</t>
    </rPh>
    <rPh sb="210" eb="213">
      <t>ドウスイカン</t>
    </rPh>
    <rPh sb="214" eb="217">
      <t>ソウスイカン</t>
    </rPh>
    <rPh sb="218" eb="221">
      <t>ハイスイカン</t>
    </rPh>
    <rPh sb="222" eb="224">
      <t>コウシン</t>
    </rPh>
    <rPh sb="225" eb="228">
      <t>ゼンネンド</t>
    </rPh>
    <rPh sb="229" eb="231">
      <t>ヒカク</t>
    </rPh>
    <rPh sb="233" eb="234">
      <t>スス</t>
    </rPh>
    <rPh sb="242" eb="244">
      <t>ヨウイン</t>
    </rPh>
    <rPh sb="247" eb="248">
      <t>ア</t>
    </rPh>
    <rPh sb="256" eb="258">
      <t>ソウカツ</t>
    </rPh>
    <phoneticPr fontId="4"/>
  </si>
  <si>
    <t>■経営の健全性
①経常収支比率は、100%以上で推移しており、類似団体平均値と比較して良好な数値となっています。
②累積欠損金比率については、令和2年度においても発生していません。
③流動比率は、286.19%となっており、負債に対して約2.9倍の資産を保有しています。
④企業債残高対給水収益比率は、平成20年度以降企業債の借入れを行っておらず、年々減少しています。令和2年度末は類似団体平均値259.56%に対して26.37%と約10分の1の値となっています。
⑤料金回収率は、100%以上で推移しており、水道料金収入で費用を賄えているといえます。
■経営の効率性
⑥給水原価は、前年度と比較し減少しています。コロナ禍でのステイホームが習慣化し、生活用水量が大幅に増加した影響で年間総有収水量が増加したことが主な要因として挙げられます。
⑦施設利用率は、70%台で推移しており、類似団体平均値を上回っています。
⑧有収率は、95.40%で類似団体平均値を上回っており、前年度と比較し、ほぼ横ばいの数値となりました。
★総括★
　令和2年度においても黒字経営となり、資金的にも余裕があり、支払い能力に関しても高いといえます。経常収支比率及び料金回収率が100%を超えており、また類似団体平均値を上回っているため、経営の健全性・効率性については良好であると判断できます。</t>
    <rPh sb="1" eb="3">
      <t>ケイエイ</t>
    </rPh>
    <rPh sb="4" eb="7">
      <t>ケンゼンセイ</t>
    </rPh>
    <rPh sb="9" eb="15">
      <t>ケイジョウシュウシヒリツ</t>
    </rPh>
    <rPh sb="21" eb="23">
      <t>イジョウ</t>
    </rPh>
    <rPh sb="24" eb="26">
      <t>スイイ</t>
    </rPh>
    <rPh sb="31" eb="35">
      <t>ルイジダンタイ</t>
    </rPh>
    <rPh sb="35" eb="38">
      <t>ヘイキンチ</t>
    </rPh>
    <rPh sb="39" eb="41">
      <t>ヒカク</t>
    </rPh>
    <rPh sb="43" eb="45">
      <t>リョウコウ</t>
    </rPh>
    <rPh sb="46" eb="48">
      <t>スウチ</t>
    </rPh>
    <rPh sb="58" eb="62">
      <t>ルイセキケッソン</t>
    </rPh>
    <rPh sb="62" eb="63">
      <t>キン</t>
    </rPh>
    <rPh sb="63" eb="65">
      <t>ヒリツ</t>
    </rPh>
    <rPh sb="71" eb="73">
      <t>レイワ</t>
    </rPh>
    <rPh sb="74" eb="76">
      <t>ネンド</t>
    </rPh>
    <rPh sb="81" eb="83">
      <t>ハッセイ</t>
    </rPh>
    <rPh sb="92" eb="96">
      <t>リュウドウヒリツ</t>
    </rPh>
    <rPh sb="112" eb="114">
      <t>フサイ</t>
    </rPh>
    <rPh sb="115" eb="116">
      <t>タイ</t>
    </rPh>
    <rPh sb="118" eb="119">
      <t>ヤク</t>
    </rPh>
    <rPh sb="122" eb="123">
      <t>バイ</t>
    </rPh>
    <rPh sb="124" eb="126">
      <t>シサン</t>
    </rPh>
    <rPh sb="127" eb="129">
      <t>ホユウ</t>
    </rPh>
    <rPh sb="137" eb="142">
      <t>キギョウサイザンダカ</t>
    </rPh>
    <rPh sb="142" eb="143">
      <t>タイ</t>
    </rPh>
    <rPh sb="143" eb="147">
      <t>キュウスイシュウエキ</t>
    </rPh>
    <rPh sb="147" eb="149">
      <t>ヒリツ</t>
    </rPh>
    <rPh sb="151" eb="153">
      <t>ヘイセイ</t>
    </rPh>
    <rPh sb="155" eb="157">
      <t>ネンド</t>
    </rPh>
    <rPh sb="157" eb="159">
      <t>イコウ</t>
    </rPh>
    <rPh sb="159" eb="162">
      <t>キギョウサイ</t>
    </rPh>
    <rPh sb="163" eb="165">
      <t>カリイ</t>
    </rPh>
    <rPh sb="167" eb="168">
      <t>オコナ</t>
    </rPh>
    <rPh sb="174" eb="176">
      <t>ネンネン</t>
    </rPh>
    <rPh sb="176" eb="178">
      <t>ゲンショウ</t>
    </rPh>
    <rPh sb="184" eb="186">
      <t>レイワ</t>
    </rPh>
    <rPh sb="187" eb="190">
      <t>ネンドマツ</t>
    </rPh>
    <rPh sb="206" eb="207">
      <t>タイ</t>
    </rPh>
    <rPh sb="216" eb="217">
      <t>ヤク</t>
    </rPh>
    <rPh sb="219" eb="220">
      <t>ブン</t>
    </rPh>
    <rPh sb="223" eb="224">
      <t>アタイ</t>
    </rPh>
    <rPh sb="234" eb="239">
      <t>リョウキンカイシュウリツ</t>
    </rPh>
    <rPh sb="245" eb="247">
      <t>イジョウ</t>
    </rPh>
    <rPh sb="248" eb="250">
      <t>スイイ</t>
    </rPh>
    <rPh sb="255" eb="259">
      <t>スイドウリョウキン</t>
    </rPh>
    <rPh sb="259" eb="261">
      <t>シュウニュウ</t>
    </rPh>
    <rPh sb="262" eb="264">
      <t>ヒヨウ</t>
    </rPh>
    <rPh sb="265" eb="266">
      <t>マカナ</t>
    </rPh>
    <rPh sb="278" eb="280">
      <t>ケイエイ</t>
    </rPh>
    <rPh sb="281" eb="284">
      <t>コウリツセイ</t>
    </rPh>
    <rPh sb="286" eb="290">
      <t>キュウスイゲンカ</t>
    </rPh>
    <rPh sb="296" eb="298">
      <t>ヒカク</t>
    </rPh>
    <rPh sb="299" eb="301">
      <t>ゲンショウ</t>
    </rPh>
    <rPh sb="310" eb="311">
      <t>カ</t>
    </rPh>
    <rPh sb="320" eb="323">
      <t>シュウカンカ</t>
    </rPh>
    <rPh sb="325" eb="330">
      <t>セイカツヨウスイリョウ</t>
    </rPh>
    <rPh sb="331" eb="333">
      <t>オオハバ</t>
    </rPh>
    <rPh sb="334" eb="336">
      <t>ゾウカ</t>
    </rPh>
    <rPh sb="338" eb="340">
      <t>エイキョウ</t>
    </rPh>
    <rPh sb="363" eb="364">
      <t>ア</t>
    </rPh>
    <rPh sb="372" eb="377">
      <t>シセツリヨウリツ</t>
    </rPh>
    <rPh sb="382" eb="383">
      <t>ダイ</t>
    </rPh>
    <rPh sb="384" eb="386">
      <t>スイイ</t>
    </rPh>
    <rPh sb="391" eb="395">
      <t>ルイジダンタイ</t>
    </rPh>
    <rPh sb="395" eb="398">
      <t>ヘイキンチ</t>
    </rPh>
    <rPh sb="399" eb="401">
      <t>ウワマワ</t>
    </rPh>
    <rPh sb="409" eb="412">
      <t>ユウシュウリツ</t>
    </rPh>
    <rPh sb="421" eb="428">
      <t>ルイジダンタイヘイキンチ</t>
    </rPh>
    <rPh sb="429" eb="431">
      <t>ウワマワ</t>
    </rPh>
    <rPh sb="436" eb="439">
      <t>ゼンネンド</t>
    </rPh>
    <rPh sb="440" eb="442">
      <t>ヒカク</t>
    </rPh>
    <rPh sb="446" eb="447">
      <t>ヨコ</t>
    </rPh>
    <rPh sb="450" eb="452">
      <t>スウチ</t>
    </rPh>
    <rPh sb="461" eb="463">
      <t>ソウカツ</t>
    </rPh>
    <rPh sb="466" eb="468">
      <t>レイワ</t>
    </rPh>
    <rPh sb="469" eb="471">
      <t>ネンド</t>
    </rPh>
    <rPh sb="476" eb="480">
      <t>クロジケイエイ</t>
    </rPh>
    <rPh sb="484" eb="487">
      <t>シキンテキ</t>
    </rPh>
    <rPh sb="489" eb="491">
      <t>ヨユウ</t>
    </rPh>
    <rPh sb="495" eb="497">
      <t>シハラ</t>
    </rPh>
    <rPh sb="498" eb="500">
      <t>ノウリョク</t>
    </rPh>
    <rPh sb="501" eb="502">
      <t>カン</t>
    </rPh>
    <rPh sb="505" eb="506">
      <t>タカ</t>
    </rPh>
    <rPh sb="513" eb="519">
      <t>ケイジョウシュウシヒリツ</t>
    </rPh>
    <rPh sb="519" eb="520">
      <t>オヨ</t>
    </rPh>
    <rPh sb="521" eb="525">
      <t>リョウキンカイシュウ</t>
    </rPh>
    <rPh sb="525" eb="526">
      <t>リツ</t>
    </rPh>
    <rPh sb="532" eb="533">
      <t>コ</t>
    </rPh>
    <rPh sb="540" eb="547">
      <t>ルイジダンタイヘイキンチ</t>
    </rPh>
    <rPh sb="548" eb="550">
      <t>ウワマワ</t>
    </rPh>
    <rPh sb="557" eb="559">
      <t>ケイエイ</t>
    </rPh>
    <rPh sb="560" eb="563">
      <t>ケンゼンセイ</t>
    </rPh>
    <rPh sb="564" eb="567">
      <t>コウリツセイ</t>
    </rPh>
    <rPh sb="572" eb="574">
      <t>リョウコウ</t>
    </rPh>
    <rPh sb="578" eb="580">
      <t>ハンダン</t>
    </rPh>
    <phoneticPr fontId="4"/>
  </si>
  <si>
    <t>　現状の分析において、財政面の健全性は確保されているといえますが、管路については今後も老朽化が進み、安定的な水道水の供給に支障をきたす恐れがあります。
　第2次水道施設整備計画（令和3年度～令和12年度）では、お客様に安定的な水道水を供給し続けるため、管路更新をメイン事業とし、漏水事故や水質事故等のリスクを減らし、将来予想される大規模地震にも備えていきます。財政面においては、企業債の借入れや、内部留保資金、補助金制度を積極的に活用するなどして、収入の確保を行っていきます。
　令和2年度経営戦略策定済、令和13年度改定予定。</t>
    <rPh sb="1" eb="3">
      <t>ゲンジョウ</t>
    </rPh>
    <rPh sb="4" eb="6">
      <t>ブンセキ</t>
    </rPh>
    <rPh sb="11" eb="14">
      <t>ザイセイメン</t>
    </rPh>
    <rPh sb="15" eb="18">
      <t>ケンゼンセイ</t>
    </rPh>
    <rPh sb="19" eb="21">
      <t>カクホ</t>
    </rPh>
    <rPh sb="33" eb="35">
      <t>カンロ</t>
    </rPh>
    <rPh sb="40" eb="42">
      <t>コンゴ</t>
    </rPh>
    <rPh sb="43" eb="46">
      <t>ロウキュウカ</t>
    </rPh>
    <rPh sb="47" eb="48">
      <t>スス</t>
    </rPh>
    <rPh sb="50" eb="53">
      <t>アンテイテキ</t>
    </rPh>
    <rPh sb="54" eb="57">
      <t>スイドウスイ</t>
    </rPh>
    <rPh sb="58" eb="60">
      <t>キョウキュウ</t>
    </rPh>
    <rPh sb="61" eb="63">
      <t>シショウ</t>
    </rPh>
    <rPh sb="67" eb="68">
      <t>オソ</t>
    </rPh>
    <rPh sb="77" eb="78">
      <t>ダイ</t>
    </rPh>
    <rPh sb="79" eb="80">
      <t>ジ</t>
    </rPh>
    <rPh sb="80" eb="84">
      <t>スイドウシセツ</t>
    </rPh>
    <rPh sb="84" eb="88">
      <t>セイビケイカク</t>
    </rPh>
    <rPh sb="89" eb="91">
      <t>レイワ</t>
    </rPh>
    <rPh sb="92" eb="93">
      <t>ネン</t>
    </rPh>
    <rPh sb="93" eb="94">
      <t>ド</t>
    </rPh>
    <rPh sb="95" eb="97">
      <t>レイワ</t>
    </rPh>
    <rPh sb="99" eb="101">
      <t>ネンド</t>
    </rPh>
    <rPh sb="113" eb="116">
      <t>スイドウスイ</t>
    </rPh>
    <rPh sb="120" eb="121">
      <t>ツヅ</t>
    </rPh>
    <rPh sb="126" eb="130">
      <t>カンロコウシン</t>
    </rPh>
    <rPh sb="134" eb="136">
      <t>ジギョウ</t>
    </rPh>
    <rPh sb="139" eb="143">
      <t>ロウスイジコ</t>
    </rPh>
    <rPh sb="144" eb="149">
      <t>スイシツジコトウ</t>
    </rPh>
    <rPh sb="154" eb="155">
      <t>ヘ</t>
    </rPh>
    <rPh sb="158" eb="162">
      <t>ショウライヨソウ</t>
    </rPh>
    <rPh sb="165" eb="170">
      <t>ダイキボジシン</t>
    </rPh>
    <rPh sb="172" eb="173">
      <t>ソナ</t>
    </rPh>
    <rPh sb="180" eb="183">
      <t>ザイセイメン</t>
    </rPh>
    <rPh sb="189" eb="192">
      <t>キギョウサイ</t>
    </rPh>
    <rPh sb="193" eb="195">
      <t>カリイ</t>
    </rPh>
    <rPh sb="198" eb="202">
      <t>ナイブリュウホ</t>
    </rPh>
    <rPh sb="202" eb="204">
      <t>シキン</t>
    </rPh>
    <rPh sb="205" eb="210">
      <t>ホジョキンセイド</t>
    </rPh>
    <rPh sb="211" eb="214">
      <t>セッキョクテキ</t>
    </rPh>
    <rPh sb="215" eb="217">
      <t>カツヨウ</t>
    </rPh>
    <rPh sb="224" eb="226">
      <t>シュウニュウ</t>
    </rPh>
    <rPh sb="227" eb="229">
      <t>カクホ</t>
    </rPh>
    <rPh sb="230" eb="231">
      <t>オコナ</t>
    </rPh>
    <rPh sb="240" eb="242">
      <t>レイワ</t>
    </rPh>
    <rPh sb="243" eb="245">
      <t>ネンド</t>
    </rPh>
    <rPh sb="245" eb="249">
      <t>ケイエイセンリャク</t>
    </rPh>
    <rPh sb="249" eb="252">
      <t>サクテイズ</t>
    </rPh>
    <rPh sb="253" eb="255">
      <t>レイワ</t>
    </rPh>
    <rPh sb="257" eb="259">
      <t>ネンド</t>
    </rPh>
    <rPh sb="259" eb="263">
      <t>カイテイヨテイ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</si>
</sst>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3" fillId="0" borderId="9"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13" fillId="0" borderId="11"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1.54</c:v>
                </c:pt>
                <c:pt idx="1">
                  <c:v>0.56999999999999995</c:v>
                </c:pt>
                <c:pt idx="2">
                  <c:v>0.71</c:v>
                </c:pt>
                <c:pt idx="3">
                  <c:v>0.92</c:v>
                </c:pt>
                <c:pt idx="4">
                  <c:v>0.7</c:v>
                </c:pt>
              </c:numCache>
            </c:numRef>
          </c:val>
          <c:extLst>
            <c:ext xmlns:c16="http://schemas.microsoft.com/office/drawing/2014/chart" uri="{C3380CC4-5D6E-409C-BE32-E72D297353CC}">
              <c16:uniqueId val="{00000000-558D-47CC-8020-83683369D6B0}"/>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0.73</c:v>
                </c:pt>
                <c:pt idx="1">
                  <c:v>0.74</c:v>
                </c:pt>
                <c:pt idx="2">
                  <c:v>0.75</c:v>
                </c:pt>
                <c:pt idx="3">
                  <c:v>0.73</c:v>
                </c:pt>
                <c:pt idx="4">
                  <c:v>0.79</c:v>
                </c:pt>
              </c:numCache>
            </c:numRef>
          </c:val>
          <c:smooth val="0"/>
          <c:extLst>
            <c:ext xmlns:c16="http://schemas.microsoft.com/office/drawing/2014/chart" uri="{C3380CC4-5D6E-409C-BE32-E72D297353CC}">
              <c16:uniqueId val="{00000001-558D-47CC-8020-83683369D6B0}"/>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73.430000000000007</c:v>
                </c:pt>
                <c:pt idx="1">
                  <c:v>73.849999999999994</c:v>
                </c:pt>
                <c:pt idx="2">
                  <c:v>73.61</c:v>
                </c:pt>
                <c:pt idx="3">
                  <c:v>73.06</c:v>
                </c:pt>
                <c:pt idx="4">
                  <c:v>75.2</c:v>
                </c:pt>
              </c:numCache>
            </c:numRef>
          </c:val>
          <c:extLst>
            <c:ext xmlns:c16="http://schemas.microsoft.com/office/drawing/2014/chart" uri="{C3380CC4-5D6E-409C-BE32-E72D297353CC}">
              <c16:uniqueId val="{00000000-9B28-4FA3-A0BE-2AB5A38F396B}"/>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63.18</c:v>
                </c:pt>
                <c:pt idx="1">
                  <c:v>63.54</c:v>
                </c:pt>
                <c:pt idx="2">
                  <c:v>63.53</c:v>
                </c:pt>
                <c:pt idx="3">
                  <c:v>63.16</c:v>
                </c:pt>
                <c:pt idx="4">
                  <c:v>64.41</c:v>
                </c:pt>
              </c:numCache>
            </c:numRef>
          </c:val>
          <c:smooth val="0"/>
          <c:extLst>
            <c:ext xmlns:c16="http://schemas.microsoft.com/office/drawing/2014/chart" uri="{C3380CC4-5D6E-409C-BE32-E72D297353CC}">
              <c16:uniqueId val="{00000001-9B28-4FA3-A0BE-2AB5A38F396B}"/>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94.21</c:v>
                </c:pt>
                <c:pt idx="1">
                  <c:v>94.33</c:v>
                </c:pt>
                <c:pt idx="2">
                  <c:v>95</c:v>
                </c:pt>
                <c:pt idx="3">
                  <c:v>95.33</c:v>
                </c:pt>
                <c:pt idx="4">
                  <c:v>95.4</c:v>
                </c:pt>
              </c:numCache>
            </c:numRef>
          </c:val>
          <c:extLst>
            <c:ext xmlns:c16="http://schemas.microsoft.com/office/drawing/2014/chart" uri="{C3380CC4-5D6E-409C-BE32-E72D297353CC}">
              <c16:uniqueId val="{00000000-C928-4336-8D6C-49D7220FC72A}"/>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91.6</c:v>
                </c:pt>
                <c:pt idx="1">
                  <c:v>91.48</c:v>
                </c:pt>
                <c:pt idx="2">
                  <c:v>91.58</c:v>
                </c:pt>
                <c:pt idx="3">
                  <c:v>91.48</c:v>
                </c:pt>
                <c:pt idx="4">
                  <c:v>91.64</c:v>
                </c:pt>
              </c:numCache>
            </c:numRef>
          </c:val>
          <c:smooth val="0"/>
          <c:extLst>
            <c:ext xmlns:c16="http://schemas.microsoft.com/office/drawing/2014/chart" uri="{C3380CC4-5D6E-409C-BE32-E72D297353CC}">
              <c16:uniqueId val="{00000001-C928-4336-8D6C-49D7220FC72A}"/>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119.18</c:v>
                </c:pt>
                <c:pt idx="1">
                  <c:v>118.98</c:v>
                </c:pt>
                <c:pt idx="2">
                  <c:v>118.39</c:v>
                </c:pt>
                <c:pt idx="3">
                  <c:v>117.66</c:v>
                </c:pt>
                <c:pt idx="4">
                  <c:v>120.68</c:v>
                </c:pt>
              </c:numCache>
            </c:numRef>
          </c:val>
          <c:extLst>
            <c:ext xmlns:c16="http://schemas.microsoft.com/office/drawing/2014/chart" uri="{C3380CC4-5D6E-409C-BE32-E72D297353CC}">
              <c16:uniqueId val="{00000000-1BF2-4755-871C-C92D9BD4B1B0}"/>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117.25</c:v>
                </c:pt>
                <c:pt idx="1">
                  <c:v>116.77</c:v>
                </c:pt>
                <c:pt idx="2">
                  <c:v>115.41</c:v>
                </c:pt>
                <c:pt idx="3">
                  <c:v>113.57</c:v>
                </c:pt>
                <c:pt idx="4">
                  <c:v>112.59</c:v>
                </c:pt>
              </c:numCache>
            </c:numRef>
          </c:val>
          <c:smooth val="0"/>
          <c:extLst>
            <c:ext xmlns:c16="http://schemas.microsoft.com/office/drawing/2014/chart" uri="{C3380CC4-5D6E-409C-BE32-E72D297353CC}">
              <c16:uniqueId val="{00000001-1BF2-4755-871C-C92D9BD4B1B0}"/>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44.23</c:v>
                </c:pt>
                <c:pt idx="1">
                  <c:v>45.14</c:v>
                </c:pt>
                <c:pt idx="2">
                  <c:v>46.11</c:v>
                </c:pt>
                <c:pt idx="3">
                  <c:v>46.78</c:v>
                </c:pt>
                <c:pt idx="4">
                  <c:v>45.92</c:v>
                </c:pt>
              </c:numCache>
            </c:numRef>
          </c:val>
          <c:extLst>
            <c:ext xmlns:c16="http://schemas.microsoft.com/office/drawing/2014/chart" uri="{C3380CC4-5D6E-409C-BE32-E72D297353CC}">
              <c16:uniqueId val="{00000000-7EDC-4583-8D9F-1554251BDB00}"/>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49.1</c:v>
                </c:pt>
                <c:pt idx="1">
                  <c:v>49.66</c:v>
                </c:pt>
                <c:pt idx="2">
                  <c:v>50.41</c:v>
                </c:pt>
                <c:pt idx="3">
                  <c:v>51.13</c:v>
                </c:pt>
                <c:pt idx="4">
                  <c:v>51.62</c:v>
                </c:pt>
              </c:numCache>
            </c:numRef>
          </c:val>
          <c:smooth val="0"/>
          <c:extLst>
            <c:ext xmlns:c16="http://schemas.microsoft.com/office/drawing/2014/chart" uri="{C3380CC4-5D6E-409C-BE32-E72D297353CC}">
              <c16:uniqueId val="{00000001-7EDC-4583-8D9F-1554251BDB00}"/>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17.39</c:v>
                </c:pt>
                <c:pt idx="1">
                  <c:v>22.41</c:v>
                </c:pt>
                <c:pt idx="2">
                  <c:v>23.77</c:v>
                </c:pt>
                <c:pt idx="3">
                  <c:v>24.87</c:v>
                </c:pt>
                <c:pt idx="4">
                  <c:v>27.13</c:v>
                </c:pt>
              </c:numCache>
            </c:numRef>
          </c:val>
          <c:extLst>
            <c:ext xmlns:c16="http://schemas.microsoft.com/office/drawing/2014/chart" uri="{C3380CC4-5D6E-409C-BE32-E72D297353CC}">
              <c16:uniqueId val="{00000000-36C9-40C8-9253-582821257BF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17.420000000000002</c:v>
                </c:pt>
                <c:pt idx="1">
                  <c:v>18.940000000000001</c:v>
                </c:pt>
                <c:pt idx="2">
                  <c:v>20.36</c:v>
                </c:pt>
                <c:pt idx="3">
                  <c:v>22.41</c:v>
                </c:pt>
                <c:pt idx="4">
                  <c:v>23.68</c:v>
                </c:pt>
              </c:numCache>
            </c:numRef>
          </c:val>
          <c:smooth val="0"/>
          <c:extLst>
            <c:ext xmlns:c16="http://schemas.microsoft.com/office/drawing/2014/chart" uri="{C3380CC4-5D6E-409C-BE32-E72D297353CC}">
              <c16:uniqueId val="{00000001-36C9-40C8-9253-582821257BF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D57-485D-A650-B9FADCC19B08}"/>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5D57-485D-A650-B9FADCC19B08}"/>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364.05</c:v>
                </c:pt>
                <c:pt idx="1">
                  <c:v>385.79</c:v>
                </c:pt>
                <c:pt idx="2">
                  <c:v>299.12</c:v>
                </c:pt>
                <c:pt idx="3">
                  <c:v>216.31</c:v>
                </c:pt>
                <c:pt idx="4">
                  <c:v>286.19</c:v>
                </c:pt>
              </c:numCache>
            </c:numRef>
          </c:val>
          <c:extLst>
            <c:ext xmlns:c16="http://schemas.microsoft.com/office/drawing/2014/chart" uri="{C3380CC4-5D6E-409C-BE32-E72D297353CC}">
              <c16:uniqueId val="{00000000-5BE3-4A94-84A5-B88A5E4FCAF3}"/>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249.08</c:v>
                </c:pt>
                <c:pt idx="1">
                  <c:v>254.05</c:v>
                </c:pt>
                <c:pt idx="2">
                  <c:v>258.22000000000003</c:v>
                </c:pt>
                <c:pt idx="3">
                  <c:v>250.03</c:v>
                </c:pt>
                <c:pt idx="4">
                  <c:v>239.45</c:v>
                </c:pt>
              </c:numCache>
            </c:numRef>
          </c:val>
          <c:smooth val="0"/>
          <c:extLst>
            <c:ext xmlns:c16="http://schemas.microsoft.com/office/drawing/2014/chart" uri="{C3380CC4-5D6E-409C-BE32-E72D297353CC}">
              <c16:uniqueId val="{00000001-5BE3-4A94-84A5-B88A5E4FCAF3}"/>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48.5</c:v>
                </c:pt>
                <c:pt idx="1">
                  <c:v>42.38</c:v>
                </c:pt>
                <c:pt idx="2">
                  <c:v>36.700000000000003</c:v>
                </c:pt>
                <c:pt idx="3">
                  <c:v>31.3</c:v>
                </c:pt>
                <c:pt idx="4">
                  <c:v>26.37</c:v>
                </c:pt>
              </c:numCache>
            </c:numRef>
          </c:val>
          <c:extLst>
            <c:ext xmlns:c16="http://schemas.microsoft.com/office/drawing/2014/chart" uri="{C3380CC4-5D6E-409C-BE32-E72D297353CC}">
              <c16:uniqueId val="{00000000-5B1E-44F7-8C9F-318A1F0D54C9}"/>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266.66000000000003</c:v>
                </c:pt>
                <c:pt idx="1">
                  <c:v>258.63</c:v>
                </c:pt>
                <c:pt idx="2">
                  <c:v>255.12</c:v>
                </c:pt>
                <c:pt idx="3">
                  <c:v>254.19</c:v>
                </c:pt>
                <c:pt idx="4">
                  <c:v>259.56</c:v>
                </c:pt>
              </c:numCache>
            </c:numRef>
          </c:val>
          <c:smooth val="0"/>
          <c:extLst>
            <c:ext xmlns:c16="http://schemas.microsoft.com/office/drawing/2014/chart" uri="{C3380CC4-5D6E-409C-BE32-E72D297353CC}">
              <c16:uniqueId val="{00000001-5B1E-44F7-8C9F-318A1F0D54C9}"/>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117.47</c:v>
                </c:pt>
                <c:pt idx="1">
                  <c:v>116.92</c:v>
                </c:pt>
                <c:pt idx="2">
                  <c:v>116.2</c:v>
                </c:pt>
                <c:pt idx="3">
                  <c:v>115.6</c:v>
                </c:pt>
                <c:pt idx="4">
                  <c:v>114.13</c:v>
                </c:pt>
              </c:numCache>
            </c:numRef>
          </c:val>
          <c:extLst>
            <c:ext xmlns:c16="http://schemas.microsoft.com/office/drawing/2014/chart" uri="{C3380CC4-5D6E-409C-BE32-E72D297353CC}">
              <c16:uniqueId val="{00000000-1F83-466A-9766-349BB189C3FD}"/>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110.87</c:v>
                </c:pt>
                <c:pt idx="1">
                  <c:v>110.3</c:v>
                </c:pt>
                <c:pt idx="2">
                  <c:v>109.12</c:v>
                </c:pt>
                <c:pt idx="3">
                  <c:v>107.42</c:v>
                </c:pt>
                <c:pt idx="4">
                  <c:v>105.07</c:v>
                </c:pt>
              </c:numCache>
            </c:numRef>
          </c:val>
          <c:smooth val="0"/>
          <c:extLst>
            <c:ext xmlns:c16="http://schemas.microsoft.com/office/drawing/2014/chart" uri="{C3380CC4-5D6E-409C-BE32-E72D297353CC}">
              <c16:uniqueId val="{00000001-1F83-466A-9766-349BB189C3FD}"/>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150.53</c:v>
                </c:pt>
                <c:pt idx="1">
                  <c:v>151.66999999999999</c:v>
                </c:pt>
                <c:pt idx="2">
                  <c:v>152.9</c:v>
                </c:pt>
                <c:pt idx="3">
                  <c:v>154.08000000000001</c:v>
                </c:pt>
                <c:pt idx="4">
                  <c:v>150.44</c:v>
                </c:pt>
              </c:numCache>
            </c:numRef>
          </c:val>
          <c:extLst>
            <c:ext xmlns:c16="http://schemas.microsoft.com/office/drawing/2014/chart" uri="{C3380CC4-5D6E-409C-BE32-E72D297353CC}">
              <c16:uniqueId val="{00000000-E5D6-424D-AA6D-22BA76569F9C}"/>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150.54</c:v>
                </c:pt>
                <c:pt idx="1">
                  <c:v>151.85</c:v>
                </c:pt>
                <c:pt idx="2">
                  <c:v>153.88</c:v>
                </c:pt>
                <c:pt idx="3">
                  <c:v>157.19</c:v>
                </c:pt>
                <c:pt idx="4">
                  <c:v>153.71</c:v>
                </c:pt>
              </c:numCache>
            </c:numRef>
          </c:val>
          <c:smooth val="0"/>
          <c:extLst>
            <c:ext xmlns:c16="http://schemas.microsoft.com/office/drawing/2014/chart" uri="{C3380CC4-5D6E-409C-BE32-E72D297353CC}">
              <c16:uniqueId val="{00000001-E5D6-424D-AA6D-22BA76569F9C}"/>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愛知県　愛知中部水道企業団</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A1</v>
      </c>
      <c r="X8" s="60"/>
      <c r="Y8" s="60"/>
      <c r="Z8" s="60"/>
      <c r="AA8" s="60"/>
      <c r="AB8" s="60"/>
      <c r="AC8" s="60"/>
      <c r="AD8" s="60" t="str">
        <f>データ!$M$6</f>
        <v>自治体職員</v>
      </c>
      <c r="AE8" s="60"/>
      <c r="AF8" s="60"/>
      <c r="AG8" s="60"/>
      <c r="AH8" s="60"/>
      <c r="AI8" s="60"/>
      <c r="AJ8" s="60"/>
      <c r="AK8" s="4"/>
      <c r="AL8" s="61" t="str">
        <f>データ!$R$6</f>
        <v>-</v>
      </c>
      <c r="AM8" s="61"/>
      <c r="AN8" s="61"/>
      <c r="AO8" s="61"/>
      <c r="AP8" s="61"/>
      <c r="AQ8" s="61"/>
      <c r="AR8" s="61"/>
      <c r="AS8" s="61"/>
      <c r="AT8" s="52" t="str">
        <f>データ!$S$6</f>
        <v>-</v>
      </c>
      <c r="AU8" s="53"/>
      <c r="AV8" s="53"/>
      <c r="AW8" s="53"/>
      <c r="AX8" s="53"/>
      <c r="AY8" s="53"/>
      <c r="AZ8" s="53"/>
      <c r="BA8" s="53"/>
      <c r="BB8" s="54" t="str">
        <f>データ!$T$6</f>
        <v>-</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93.1</v>
      </c>
      <c r="J10" s="53"/>
      <c r="K10" s="53"/>
      <c r="L10" s="53"/>
      <c r="M10" s="53"/>
      <c r="N10" s="53"/>
      <c r="O10" s="64"/>
      <c r="P10" s="54">
        <f>データ!$P$6</f>
        <v>99.87</v>
      </c>
      <c r="Q10" s="54"/>
      <c r="R10" s="54"/>
      <c r="S10" s="54"/>
      <c r="T10" s="54"/>
      <c r="U10" s="54"/>
      <c r="V10" s="54"/>
      <c r="W10" s="61">
        <f>データ!$Q$6</f>
        <v>2772</v>
      </c>
      <c r="X10" s="61"/>
      <c r="Y10" s="61"/>
      <c r="Z10" s="61"/>
      <c r="AA10" s="61"/>
      <c r="AB10" s="61"/>
      <c r="AC10" s="61"/>
      <c r="AD10" s="2"/>
      <c r="AE10" s="2"/>
      <c r="AF10" s="2"/>
      <c r="AG10" s="2"/>
      <c r="AH10" s="4"/>
      <c r="AI10" s="4"/>
      <c r="AJ10" s="4"/>
      <c r="AK10" s="4"/>
      <c r="AL10" s="61">
        <f>データ!$U$6</f>
        <v>326234</v>
      </c>
      <c r="AM10" s="61"/>
      <c r="AN10" s="61"/>
      <c r="AO10" s="61"/>
      <c r="AP10" s="61"/>
      <c r="AQ10" s="61"/>
      <c r="AR10" s="61"/>
      <c r="AS10" s="61"/>
      <c r="AT10" s="52">
        <f>データ!$V$6</f>
        <v>129.9</v>
      </c>
      <c r="AU10" s="53"/>
      <c r="AV10" s="53"/>
      <c r="AW10" s="53"/>
      <c r="AX10" s="53"/>
      <c r="AY10" s="53"/>
      <c r="AZ10" s="53"/>
      <c r="BA10" s="53"/>
      <c r="BB10" s="54">
        <f>データ!$W$6</f>
        <v>2511.42</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3" t="s">
        <v>23</v>
      </c>
      <c r="BM11" s="73"/>
      <c r="BN11" s="73"/>
      <c r="BO11" s="73"/>
      <c r="BP11" s="73"/>
      <c r="BQ11" s="73"/>
      <c r="BR11" s="73"/>
      <c r="BS11" s="73"/>
      <c r="BT11" s="73"/>
      <c r="BU11" s="73"/>
      <c r="BV11" s="73"/>
      <c r="BW11" s="73"/>
      <c r="BX11" s="73"/>
      <c r="BY11" s="73"/>
      <c r="BZ11" s="7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3"/>
      <c r="BM12" s="73"/>
      <c r="BN12" s="73"/>
      <c r="BO12" s="73"/>
      <c r="BP12" s="73"/>
      <c r="BQ12" s="73"/>
      <c r="BR12" s="73"/>
      <c r="BS12" s="73"/>
      <c r="BT12" s="73"/>
      <c r="BU12" s="73"/>
      <c r="BV12" s="73"/>
      <c r="BW12" s="73"/>
      <c r="BX12" s="73"/>
      <c r="BY12" s="73"/>
      <c r="BZ12" s="7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4"/>
      <c r="BM13" s="74"/>
      <c r="BN13" s="74"/>
      <c r="BO13" s="74"/>
      <c r="BP13" s="74"/>
      <c r="BQ13" s="74"/>
      <c r="BR13" s="74"/>
      <c r="BS13" s="74"/>
      <c r="BT13" s="74"/>
      <c r="BU13" s="74"/>
      <c r="BV13" s="74"/>
      <c r="BW13" s="74"/>
      <c r="BX13" s="74"/>
      <c r="BY13" s="74"/>
      <c r="BZ13" s="74"/>
    </row>
    <row r="14" spans="1:78" ht="13.5" customHeight="1" x14ac:dyDescent="0.15">
      <c r="A14" s="2"/>
      <c r="B14" s="75" t="s">
        <v>24</v>
      </c>
      <c r="C14" s="76"/>
      <c r="D14" s="76"/>
      <c r="E14" s="76"/>
      <c r="F14" s="76"/>
      <c r="G14" s="76"/>
      <c r="H14" s="76"/>
      <c r="I14" s="76"/>
      <c r="J14" s="76"/>
      <c r="K14" s="76"/>
      <c r="L14" s="76"/>
      <c r="M14" s="76"/>
      <c r="N14" s="76"/>
      <c r="O14" s="76"/>
      <c r="P14" s="76"/>
      <c r="Q14" s="76"/>
      <c r="R14" s="76"/>
      <c r="S14" s="76"/>
      <c r="T14" s="76"/>
      <c r="U14" s="76"/>
      <c r="V14" s="76"/>
      <c r="W14" s="76"/>
      <c r="X14" s="76"/>
      <c r="Y14" s="76"/>
      <c r="Z14" s="76"/>
      <c r="AA14" s="76"/>
      <c r="AB14" s="76"/>
      <c r="AC14" s="76"/>
      <c r="AD14" s="76"/>
      <c r="AE14" s="76"/>
      <c r="AF14" s="76"/>
      <c r="AG14" s="76"/>
      <c r="AH14" s="76"/>
      <c r="AI14" s="76"/>
      <c r="AJ14" s="76"/>
      <c r="AK14" s="76"/>
      <c r="AL14" s="76"/>
      <c r="AM14" s="76"/>
      <c r="AN14" s="76"/>
      <c r="AO14" s="76"/>
      <c r="AP14" s="76"/>
      <c r="AQ14" s="76"/>
      <c r="AR14" s="76"/>
      <c r="AS14" s="76"/>
      <c r="AT14" s="76"/>
      <c r="AU14" s="76"/>
      <c r="AV14" s="76"/>
      <c r="AW14" s="76"/>
      <c r="AX14" s="76"/>
      <c r="AY14" s="76"/>
      <c r="AZ14" s="76"/>
      <c r="BA14" s="76"/>
      <c r="BB14" s="76"/>
      <c r="BC14" s="76"/>
      <c r="BD14" s="76"/>
      <c r="BE14" s="76"/>
      <c r="BF14" s="76"/>
      <c r="BG14" s="76"/>
      <c r="BH14" s="76"/>
      <c r="BI14" s="76"/>
      <c r="BJ14" s="77"/>
      <c r="BK14" s="2"/>
      <c r="BL14" s="67" t="s">
        <v>25</v>
      </c>
      <c r="BM14" s="68"/>
      <c r="BN14" s="68"/>
      <c r="BO14" s="68"/>
      <c r="BP14" s="68"/>
      <c r="BQ14" s="68"/>
      <c r="BR14" s="68"/>
      <c r="BS14" s="68"/>
      <c r="BT14" s="68"/>
      <c r="BU14" s="68"/>
      <c r="BV14" s="68"/>
      <c r="BW14" s="68"/>
      <c r="BX14" s="68"/>
      <c r="BY14" s="68"/>
      <c r="BZ14" s="69"/>
    </row>
    <row r="15" spans="1:78" ht="13.5" customHeight="1" x14ac:dyDescent="0.15">
      <c r="A15" s="2"/>
      <c r="B15" s="78"/>
      <c r="C15" s="79"/>
      <c r="D15" s="79"/>
      <c r="E15" s="79"/>
      <c r="F15" s="79"/>
      <c r="G15" s="79"/>
      <c r="H15" s="79"/>
      <c r="I15" s="79"/>
      <c r="J15" s="79"/>
      <c r="K15" s="79"/>
      <c r="L15" s="79"/>
      <c r="M15" s="79"/>
      <c r="N15" s="79"/>
      <c r="O15" s="79"/>
      <c r="P15" s="79"/>
      <c r="Q15" s="79"/>
      <c r="R15" s="79"/>
      <c r="S15" s="79"/>
      <c r="T15" s="79"/>
      <c r="U15" s="79"/>
      <c r="V15" s="79"/>
      <c r="W15" s="79"/>
      <c r="X15" s="79"/>
      <c r="Y15" s="79"/>
      <c r="Z15" s="79"/>
      <c r="AA15" s="79"/>
      <c r="AB15" s="79"/>
      <c r="AC15" s="79"/>
      <c r="AD15" s="79"/>
      <c r="AE15" s="79"/>
      <c r="AF15" s="79"/>
      <c r="AG15" s="79"/>
      <c r="AH15" s="79"/>
      <c r="AI15" s="79"/>
      <c r="AJ15" s="79"/>
      <c r="AK15" s="79"/>
      <c r="AL15" s="79"/>
      <c r="AM15" s="79"/>
      <c r="AN15" s="79"/>
      <c r="AO15" s="79"/>
      <c r="AP15" s="79"/>
      <c r="AQ15" s="79"/>
      <c r="AR15" s="79"/>
      <c r="AS15" s="79"/>
      <c r="AT15" s="79"/>
      <c r="AU15" s="79"/>
      <c r="AV15" s="79"/>
      <c r="AW15" s="79"/>
      <c r="AX15" s="79"/>
      <c r="AY15" s="79"/>
      <c r="AZ15" s="79"/>
      <c r="BA15" s="79"/>
      <c r="BB15" s="79"/>
      <c r="BC15" s="79"/>
      <c r="BD15" s="79"/>
      <c r="BE15" s="79"/>
      <c r="BF15" s="79"/>
      <c r="BG15" s="79"/>
      <c r="BH15" s="79"/>
      <c r="BI15" s="79"/>
      <c r="BJ15" s="80"/>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9" t="s">
        <v>112</v>
      </c>
      <c r="BM16" s="90"/>
      <c r="BN16" s="90"/>
      <c r="BO16" s="90"/>
      <c r="BP16" s="90"/>
      <c r="BQ16" s="90"/>
      <c r="BR16" s="90"/>
      <c r="BS16" s="90"/>
      <c r="BT16" s="90"/>
      <c r="BU16" s="90"/>
      <c r="BV16" s="90"/>
      <c r="BW16" s="90"/>
      <c r="BX16" s="90"/>
      <c r="BY16" s="90"/>
      <c r="BZ16" s="9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9"/>
      <c r="BM17" s="90"/>
      <c r="BN17" s="90"/>
      <c r="BO17" s="90"/>
      <c r="BP17" s="90"/>
      <c r="BQ17" s="90"/>
      <c r="BR17" s="90"/>
      <c r="BS17" s="90"/>
      <c r="BT17" s="90"/>
      <c r="BU17" s="90"/>
      <c r="BV17" s="90"/>
      <c r="BW17" s="90"/>
      <c r="BX17" s="90"/>
      <c r="BY17" s="90"/>
      <c r="BZ17" s="9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9"/>
      <c r="BM18" s="90"/>
      <c r="BN18" s="90"/>
      <c r="BO18" s="90"/>
      <c r="BP18" s="90"/>
      <c r="BQ18" s="90"/>
      <c r="BR18" s="90"/>
      <c r="BS18" s="90"/>
      <c r="BT18" s="90"/>
      <c r="BU18" s="90"/>
      <c r="BV18" s="90"/>
      <c r="BW18" s="90"/>
      <c r="BX18" s="90"/>
      <c r="BY18" s="90"/>
      <c r="BZ18" s="9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9"/>
      <c r="BM19" s="90"/>
      <c r="BN19" s="90"/>
      <c r="BO19" s="90"/>
      <c r="BP19" s="90"/>
      <c r="BQ19" s="90"/>
      <c r="BR19" s="90"/>
      <c r="BS19" s="90"/>
      <c r="BT19" s="90"/>
      <c r="BU19" s="90"/>
      <c r="BV19" s="90"/>
      <c r="BW19" s="90"/>
      <c r="BX19" s="90"/>
      <c r="BY19" s="90"/>
      <c r="BZ19" s="9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9"/>
      <c r="BM20" s="90"/>
      <c r="BN20" s="90"/>
      <c r="BO20" s="90"/>
      <c r="BP20" s="90"/>
      <c r="BQ20" s="90"/>
      <c r="BR20" s="90"/>
      <c r="BS20" s="90"/>
      <c r="BT20" s="90"/>
      <c r="BU20" s="90"/>
      <c r="BV20" s="90"/>
      <c r="BW20" s="90"/>
      <c r="BX20" s="90"/>
      <c r="BY20" s="90"/>
      <c r="BZ20" s="9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9"/>
      <c r="BM21" s="90"/>
      <c r="BN21" s="90"/>
      <c r="BO21" s="90"/>
      <c r="BP21" s="90"/>
      <c r="BQ21" s="90"/>
      <c r="BR21" s="90"/>
      <c r="BS21" s="90"/>
      <c r="BT21" s="90"/>
      <c r="BU21" s="90"/>
      <c r="BV21" s="90"/>
      <c r="BW21" s="90"/>
      <c r="BX21" s="90"/>
      <c r="BY21" s="90"/>
      <c r="BZ21" s="9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9"/>
      <c r="BM22" s="90"/>
      <c r="BN22" s="90"/>
      <c r="BO22" s="90"/>
      <c r="BP22" s="90"/>
      <c r="BQ22" s="90"/>
      <c r="BR22" s="90"/>
      <c r="BS22" s="90"/>
      <c r="BT22" s="90"/>
      <c r="BU22" s="90"/>
      <c r="BV22" s="90"/>
      <c r="BW22" s="90"/>
      <c r="BX22" s="90"/>
      <c r="BY22" s="90"/>
      <c r="BZ22" s="9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9"/>
      <c r="BM23" s="90"/>
      <c r="BN23" s="90"/>
      <c r="BO23" s="90"/>
      <c r="BP23" s="90"/>
      <c r="BQ23" s="90"/>
      <c r="BR23" s="90"/>
      <c r="BS23" s="90"/>
      <c r="BT23" s="90"/>
      <c r="BU23" s="90"/>
      <c r="BV23" s="90"/>
      <c r="BW23" s="90"/>
      <c r="BX23" s="90"/>
      <c r="BY23" s="90"/>
      <c r="BZ23" s="9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9"/>
      <c r="BM24" s="90"/>
      <c r="BN24" s="90"/>
      <c r="BO24" s="90"/>
      <c r="BP24" s="90"/>
      <c r="BQ24" s="90"/>
      <c r="BR24" s="90"/>
      <c r="BS24" s="90"/>
      <c r="BT24" s="90"/>
      <c r="BU24" s="90"/>
      <c r="BV24" s="90"/>
      <c r="BW24" s="90"/>
      <c r="BX24" s="90"/>
      <c r="BY24" s="90"/>
      <c r="BZ24" s="9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9"/>
      <c r="BM25" s="90"/>
      <c r="BN25" s="90"/>
      <c r="BO25" s="90"/>
      <c r="BP25" s="90"/>
      <c r="BQ25" s="90"/>
      <c r="BR25" s="90"/>
      <c r="BS25" s="90"/>
      <c r="BT25" s="90"/>
      <c r="BU25" s="90"/>
      <c r="BV25" s="90"/>
      <c r="BW25" s="90"/>
      <c r="BX25" s="90"/>
      <c r="BY25" s="90"/>
      <c r="BZ25" s="9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9"/>
      <c r="BM26" s="90"/>
      <c r="BN26" s="90"/>
      <c r="BO26" s="90"/>
      <c r="BP26" s="90"/>
      <c r="BQ26" s="90"/>
      <c r="BR26" s="90"/>
      <c r="BS26" s="90"/>
      <c r="BT26" s="90"/>
      <c r="BU26" s="90"/>
      <c r="BV26" s="90"/>
      <c r="BW26" s="90"/>
      <c r="BX26" s="90"/>
      <c r="BY26" s="90"/>
      <c r="BZ26" s="9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9"/>
      <c r="BM27" s="90"/>
      <c r="BN27" s="90"/>
      <c r="BO27" s="90"/>
      <c r="BP27" s="90"/>
      <c r="BQ27" s="90"/>
      <c r="BR27" s="90"/>
      <c r="BS27" s="90"/>
      <c r="BT27" s="90"/>
      <c r="BU27" s="90"/>
      <c r="BV27" s="90"/>
      <c r="BW27" s="90"/>
      <c r="BX27" s="90"/>
      <c r="BY27" s="90"/>
      <c r="BZ27" s="9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9"/>
      <c r="BM28" s="90"/>
      <c r="BN28" s="90"/>
      <c r="BO28" s="90"/>
      <c r="BP28" s="90"/>
      <c r="BQ28" s="90"/>
      <c r="BR28" s="90"/>
      <c r="BS28" s="90"/>
      <c r="BT28" s="90"/>
      <c r="BU28" s="90"/>
      <c r="BV28" s="90"/>
      <c r="BW28" s="90"/>
      <c r="BX28" s="90"/>
      <c r="BY28" s="90"/>
      <c r="BZ28" s="9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9"/>
      <c r="BM29" s="90"/>
      <c r="BN29" s="90"/>
      <c r="BO29" s="90"/>
      <c r="BP29" s="90"/>
      <c r="BQ29" s="90"/>
      <c r="BR29" s="90"/>
      <c r="BS29" s="90"/>
      <c r="BT29" s="90"/>
      <c r="BU29" s="90"/>
      <c r="BV29" s="90"/>
      <c r="BW29" s="90"/>
      <c r="BX29" s="90"/>
      <c r="BY29" s="90"/>
      <c r="BZ29" s="9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9"/>
      <c r="BM30" s="90"/>
      <c r="BN30" s="90"/>
      <c r="BO30" s="90"/>
      <c r="BP30" s="90"/>
      <c r="BQ30" s="90"/>
      <c r="BR30" s="90"/>
      <c r="BS30" s="90"/>
      <c r="BT30" s="90"/>
      <c r="BU30" s="90"/>
      <c r="BV30" s="90"/>
      <c r="BW30" s="90"/>
      <c r="BX30" s="90"/>
      <c r="BY30" s="90"/>
      <c r="BZ30" s="9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9"/>
      <c r="BM31" s="90"/>
      <c r="BN31" s="90"/>
      <c r="BO31" s="90"/>
      <c r="BP31" s="90"/>
      <c r="BQ31" s="90"/>
      <c r="BR31" s="90"/>
      <c r="BS31" s="90"/>
      <c r="BT31" s="90"/>
      <c r="BU31" s="90"/>
      <c r="BV31" s="90"/>
      <c r="BW31" s="90"/>
      <c r="BX31" s="90"/>
      <c r="BY31" s="90"/>
      <c r="BZ31" s="9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9"/>
      <c r="BM32" s="90"/>
      <c r="BN32" s="90"/>
      <c r="BO32" s="90"/>
      <c r="BP32" s="90"/>
      <c r="BQ32" s="90"/>
      <c r="BR32" s="90"/>
      <c r="BS32" s="90"/>
      <c r="BT32" s="90"/>
      <c r="BU32" s="90"/>
      <c r="BV32" s="90"/>
      <c r="BW32" s="90"/>
      <c r="BX32" s="90"/>
      <c r="BY32" s="90"/>
      <c r="BZ32" s="9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9"/>
      <c r="BM33" s="90"/>
      <c r="BN33" s="90"/>
      <c r="BO33" s="90"/>
      <c r="BP33" s="90"/>
      <c r="BQ33" s="90"/>
      <c r="BR33" s="90"/>
      <c r="BS33" s="90"/>
      <c r="BT33" s="90"/>
      <c r="BU33" s="90"/>
      <c r="BV33" s="90"/>
      <c r="BW33" s="90"/>
      <c r="BX33" s="90"/>
      <c r="BY33" s="90"/>
      <c r="BZ33" s="91"/>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9"/>
      <c r="BM34" s="90"/>
      <c r="BN34" s="90"/>
      <c r="BO34" s="90"/>
      <c r="BP34" s="90"/>
      <c r="BQ34" s="90"/>
      <c r="BR34" s="90"/>
      <c r="BS34" s="90"/>
      <c r="BT34" s="90"/>
      <c r="BU34" s="90"/>
      <c r="BV34" s="90"/>
      <c r="BW34" s="90"/>
      <c r="BX34" s="90"/>
      <c r="BY34" s="90"/>
      <c r="BZ34" s="91"/>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9"/>
      <c r="BM35" s="90"/>
      <c r="BN35" s="90"/>
      <c r="BO35" s="90"/>
      <c r="BP35" s="90"/>
      <c r="BQ35" s="90"/>
      <c r="BR35" s="90"/>
      <c r="BS35" s="90"/>
      <c r="BT35" s="90"/>
      <c r="BU35" s="90"/>
      <c r="BV35" s="90"/>
      <c r="BW35" s="90"/>
      <c r="BX35" s="90"/>
      <c r="BY35" s="90"/>
      <c r="BZ35" s="9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9"/>
      <c r="BM36" s="90"/>
      <c r="BN36" s="90"/>
      <c r="BO36" s="90"/>
      <c r="BP36" s="90"/>
      <c r="BQ36" s="90"/>
      <c r="BR36" s="90"/>
      <c r="BS36" s="90"/>
      <c r="BT36" s="90"/>
      <c r="BU36" s="90"/>
      <c r="BV36" s="90"/>
      <c r="BW36" s="90"/>
      <c r="BX36" s="90"/>
      <c r="BY36" s="90"/>
      <c r="BZ36" s="9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9"/>
      <c r="BM37" s="90"/>
      <c r="BN37" s="90"/>
      <c r="BO37" s="90"/>
      <c r="BP37" s="90"/>
      <c r="BQ37" s="90"/>
      <c r="BR37" s="90"/>
      <c r="BS37" s="90"/>
      <c r="BT37" s="90"/>
      <c r="BU37" s="90"/>
      <c r="BV37" s="90"/>
      <c r="BW37" s="90"/>
      <c r="BX37" s="90"/>
      <c r="BY37" s="90"/>
      <c r="BZ37" s="9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9"/>
      <c r="BM38" s="90"/>
      <c r="BN38" s="90"/>
      <c r="BO38" s="90"/>
      <c r="BP38" s="90"/>
      <c r="BQ38" s="90"/>
      <c r="BR38" s="90"/>
      <c r="BS38" s="90"/>
      <c r="BT38" s="90"/>
      <c r="BU38" s="90"/>
      <c r="BV38" s="90"/>
      <c r="BW38" s="90"/>
      <c r="BX38" s="90"/>
      <c r="BY38" s="90"/>
      <c r="BZ38" s="9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9"/>
      <c r="BM39" s="90"/>
      <c r="BN39" s="90"/>
      <c r="BO39" s="90"/>
      <c r="BP39" s="90"/>
      <c r="BQ39" s="90"/>
      <c r="BR39" s="90"/>
      <c r="BS39" s="90"/>
      <c r="BT39" s="90"/>
      <c r="BU39" s="90"/>
      <c r="BV39" s="90"/>
      <c r="BW39" s="90"/>
      <c r="BX39" s="90"/>
      <c r="BY39" s="90"/>
      <c r="BZ39" s="9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9"/>
      <c r="BM40" s="90"/>
      <c r="BN40" s="90"/>
      <c r="BO40" s="90"/>
      <c r="BP40" s="90"/>
      <c r="BQ40" s="90"/>
      <c r="BR40" s="90"/>
      <c r="BS40" s="90"/>
      <c r="BT40" s="90"/>
      <c r="BU40" s="90"/>
      <c r="BV40" s="90"/>
      <c r="BW40" s="90"/>
      <c r="BX40" s="90"/>
      <c r="BY40" s="90"/>
      <c r="BZ40" s="9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9"/>
      <c r="BM41" s="90"/>
      <c r="BN41" s="90"/>
      <c r="BO41" s="90"/>
      <c r="BP41" s="90"/>
      <c r="BQ41" s="90"/>
      <c r="BR41" s="90"/>
      <c r="BS41" s="90"/>
      <c r="BT41" s="90"/>
      <c r="BU41" s="90"/>
      <c r="BV41" s="90"/>
      <c r="BW41" s="90"/>
      <c r="BX41" s="90"/>
      <c r="BY41" s="90"/>
      <c r="BZ41" s="9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9"/>
      <c r="BM42" s="90"/>
      <c r="BN42" s="90"/>
      <c r="BO42" s="90"/>
      <c r="BP42" s="90"/>
      <c r="BQ42" s="90"/>
      <c r="BR42" s="90"/>
      <c r="BS42" s="90"/>
      <c r="BT42" s="90"/>
      <c r="BU42" s="90"/>
      <c r="BV42" s="90"/>
      <c r="BW42" s="90"/>
      <c r="BX42" s="90"/>
      <c r="BY42" s="90"/>
      <c r="BZ42" s="9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9"/>
      <c r="BM43" s="90"/>
      <c r="BN43" s="90"/>
      <c r="BO43" s="90"/>
      <c r="BP43" s="90"/>
      <c r="BQ43" s="90"/>
      <c r="BR43" s="90"/>
      <c r="BS43" s="90"/>
      <c r="BT43" s="90"/>
      <c r="BU43" s="90"/>
      <c r="BV43" s="90"/>
      <c r="BW43" s="90"/>
      <c r="BX43" s="90"/>
      <c r="BY43" s="90"/>
      <c r="BZ43" s="91"/>
    </row>
    <row r="44" spans="1:78" ht="48"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9"/>
      <c r="BM44" s="90"/>
      <c r="BN44" s="90"/>
      <c r="BO44" s="90"/>
      <c r="BP44" s="90"/>
      <c r="BQ44" s="90"/>
      <c r="BR44" s="90"/>
      <c r="BS44" s="90"/>
      <c r="BT44" s="90"/>
      <c r="BU44" s="90"/>
      <c r="BV44" s="90"/>
      <c r="BW44" s="90"/>
      <c r="BX44" s="90"/>
      <c r="BY44" s="90"/>
      <c r="BZ44" s="9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89" t="s">
        <v>111</v>
      </c>
      <c r="BM47" s="90"/>
      <c r="BN47" s="90"/>
      <c r="BO47" s="90"/>
      <c r="BP47" s="90"/>
      <c r="BQ47" s="90"/>
      <c r="BR47" s="90"/>
      <c r="BS47" s="90"/>
      <c r="BT47" s="90"/>
      <c r="BU47" s="90"/>
      <c r="BV47" s="90"/>
      <c r="BW47" s="90"/>
      <c r="BX47" s="90"/>
      <c r="BY47" s="90"/>
      <c r="BZ47" s="9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89"/>
      <c r="BM48" s="90"/>
      <c r="BN48" s="90"/>
      <c r="BO48" s="90"/>
      <c r="BP48" s="90"/>
      <c r="BQ48" s="90"/>
      <c r="BR48" s="90"/>
      <c r="BS48" s="90"/>
      <c r="BT48" s="90"/>
      <c r="BU48" s="90"/>
      <c r="BV48" s="90"/>
      <c r="BW48" s="90"/>
      <c r="BX48" s="90"/>
      <c r="BY48" s="90"/>
      <c r="BZ48" s="9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89"/>
      <c r="BM49" s="90"/>
      <c r="BN49" s="90"/>
      <c r="BO49" s="90"/>
      <c r="BP49" s="90"/>
      <c r="BQ49" s="90"/>
      <c r="BR49" s="90"/>
      <c r="BS49" s="90"/>
      <c r="BT49" s="90"/>
      <c r="BU49" s="90"/>
      <c r="BV49" s="90"/>
      <c r="BW49" s="90"/>
      <c r="BX49" s="90"/>
      <c r="BY49" s="90"/>
      <c r="BZ49" s="9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89"/>
      <c r="BM50" s="90"/>
      <c r="BN50" s="90"/>
      <c r="BO50" s="90"/>
      <c r="BP50" s="90"/>
      <c r="BQ50" s="90"/>
      <c r="BR50" s="90"/>
      <c r="BS50" s="90"/>
      <c r="BT50" s="90"/>
      <c r="BU50" s="90"/>
      <c r="BV50" s="90"/>
      <c r="BW50" s="90"/>
      <c r="BX50" s="90"/>
      <c r="BY50" s="90"/>
      <c r="BZ50" s="9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89"/>
      <c r="BM51" s="90"/>
      <c r="BN51" s="90"/>
      <c r="BO51" s="90"/>
      <c r="BP51" s="90"/>
      <c r="BQ51" s="90"/>
      <c r="BR51" s="90"/>
      <c r="BS51" s="90"/>
      <c r="BT51" s="90"/>
      <c r="BU51" s="90"/>
      <c r="BV51" s="90"/>
      <c r="BW51" s="90"/>
      <c r="BX51" s="90"/>
      <c r="BY51" s="90"/>
      <c r="BZ51" s="9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89"/>
      <c r="BM52" s="90"/>
      <c r="BN52" s="90"/>
      <c r="BO52" s="90"/>
      <c r="BP52" s="90"/>
      <c r="BQ52" s="90"/>
      <c r="BR52" s="90"/>
      <c r="BS52" s="90"/>
      <c r="BT52" s="90"/>
      <c r="BU52" s="90"/>
      <c r="BV52" s="90"/>
      <c r="BW52" s="90"/>
      <c r="BX52" s="90"/>
      <c r="BY52" s="90"/>
      <c r="BZ52" s="9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89"/>
      <c r="BM53" s="90"/>
      <c r="BN53" s="90"/>
      <c r="BO53" s="90"/>
      <c r="BP53" s="90"/>
      <c r="BQ53" s="90"/>
      <c r="BR53" s="90"/>
      <c r="BS53" s="90"/>
      <c r="BT53" s="90"/>
      <c r="BU53" s="90"/>
      <c r="BV53" s="90"/>
      <c r="BW53" s="90"/>
      <c r="BX53" s="90"/>
      <c r="BY53" s="90"/>
      <c r="BZ53" s="9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89"/>
      <c r="BM54" s="90"/>
      <c r="BN54" s="90"/>
      <c r="BO54" s="90"/>
      <c r="BP54" s="90"/>
      <c r="BQ54" s="90"/>
      <c r="BR54" s="90"/>
      <c r="BS54" s="90"/>
      <c r="BT54" s="90"/>
      <c r="BU54" s="90"/>
      <c r="BV54" s="90"/>
      <c r="BW54" s="90"/>
      <c r="BX54" s="90"/>
      <c r="BY54" s="90"/>
      <c r="BZ54" s="9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89"/>
      <c r="BM55" s="90"/>
      <c r="BN55" s="90"/>
      <c r="BO55" s="90"/>
      <c r="BP55" s="90"/>
      <c r="BQ55" s="90"/>
      <c r="BR55" s="90"/>
      <c r="BS55" s="90"/>
      <c r="BT55" s="90"/>
      <c r="BU55" s="90"/>
      <c r="BV55" s="90"/>
      <c r="BW55" s="90"/>
      <c r="BX55" s="90"/>
      <c r="BY55" s="90"/>
      <c r="BZ55" s="91"/>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89"/>
      <c r="BM56" s="90"/>
      <c r="BN56" s="90"/>
      <c r="BO56" s="90"/>
      <c r="BP56" s="90"/>
      <c r="BQ56" s="90"/>
      <c r="BR56" s="90"/>
      <c r="BS56" s="90"/>
      <c r="BT56" s="90"/>
      <c r="BU56" s="90"/>
      <c r="BV56" s="90"/>
      <c r="BW56" s="90"/>
      <c r="BX56" s="90"/>
      <c r="BY56" s="90"/>
      <c r="BZ56" s="91"/>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89"/>
      <c r="BM57" s="90"/>
      <c r="BN57" s="90"/>
      <c r="BO57" s="90"/>
      <c r="BP57" s="90"/>
      <c r="BQ57" s="90"/>
      <c r="BR57" s="90"/>
      <c r="BS57" s="90"/>
      <c r="BT57" s="90"/>
      <c r="BU57" s="90"/>
      <c r="BV57" s="90"/>
      <c r="BW57" s="90"/>
      <c r="BX57" s="90"/>
      <c r="BY57" s="90"/>
      <c r="BZ57" s="9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89"/>
      <c r="BM58" s="90"/>
      <c r="BN58" s="90"/>
      <c r="BO58" s="90"/>
      <c r="BP58" s="90"/>
      <c r="BQ58" s="90"/>
      <c r="BR58" s="90"/>
      <c r="BS58" s="90"/>
      <c r="BT58" s="90"/>
      <c r="BU58" s="90"/>
      <c r="BV58" s="90"/>
      <c r="BW58" s="90"/>
      <c r="BX58" s="90"/>
      <c r="BY58" s="90"/>
      <c r="BZ58" s="9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9"/>
      <c r="BM59" s="90"/>
      <c r="BN59" s="90"/>
      <c r="BO59" s="90"/>
      <c r="BP59" s="90"/>
      <c r="BQ59" s="90"/>
      <c r="BR59" s="90"/>
      <c r="BS59" s="90"/>
      <c r="BT59" s="90"/>
      <c r="BU59" s="90"/>
      <c r="BV59" s="90"/>
      <c r="BW59" s="90"/>
      <c r="BX59" s="90"/>
      <c r="BY59" s="90"/>
      <c r="BZ59" s="91"/>
    </row>
    <row r="60" spans="1:78" ht="13.5" customHeight="1" x14ac:dyDescent="0.15">
      <c r="A60" s="2"/>
      <c r="B60" s="78" t="s">
        <v>27</v>
      </c>
      <c r="C60" s="79"/>
      <c r="D60" s="79"/>
      <c r="E60" s="79"/>
      <c r="F60" s="79"/>
      <c r="G60" s="79"/>
      <c r="H60" s="79"/>
      <c r="I60" s="79"/>
      <c r="J60" s="79"/>
      <c r="K60" s="79"/>
      <c r="L60" s="79"/>
      <c r="M60" s="79"/>
      <c r="N60" s="79"/>
      <c r="O60" s="79"/>
      <c r="P60" s="79"/>
      <c r="Q60" s="79"/>
      <c r="R60" s="79"/>
      <c r="S60" s="79"/>
      <c r="T60" s="79"/>
      <c r="U60" s="79"/>
      <c r="V60" s="79"/>
      <c r="W60" s="79"/>
      <c r="X60" s="79"/>
      <c r="Y60" s="79"/>
      <c r="Z60" s="79"/>
      <c r="AA60" s="79"/>
      <c r="AB60" s="79"/>
      <c r="AC60" s="79"/>
      <c r="AD60" s="79"/>
      <c r="AE60" s="79"/>
      <c r="AF60" s="79"/>
      <c r="AG60" s="79"/>
      <c r="AH60" s="79"/>
      <c r="AI60" s="79"/>
      <c r="AJ60" s="79"/>
      <c r="AK60" s="79"/>
      <c r="AL60" s="79"/>
      <c r="AM60" s="79"/>
      <c r="AN60" s="79"/>
      <c r="AO60" s="79"/>
      <c r="AP60" s="79"/>
      <c r="AQ60" s="79"/>
      <c r="AR60" s="79"/>
      <c r="AS60" s="79"/>
      <c r="AT60" s="79"/>
      <c r="AU60" s="79"/>
      <c r="AV60" s="79"/>
      <c r="AW60" s="79"/>
      <c r="AX60" s="79"/>
      <c r="AY60" s="79"/>
      <c r="AZ60" s="79"/>
      <c r="BA60" s="79"/>
      <c r="BB60" s="79"/>
      <c r="BC60" s="79"/>
      <c r="BD60" s="79"/>
      <c r="BE60" s="79"/>
      <c r="BF60" s="79"/>
      <c r="BG60" s="79"/>
      <c r="BH60" s="79"/>
      <c r="BI60" s="79"/>
      <c r="BJ60" s="80"/>
      <c r="BK60" s="2"/>
      <c r="BL60" s="89"/>
      <c r="BM60" s="90"/>
      <c r="BN60" s="90"/>
      <c r="BO60" s="90"/>
      <c r="BP60" s="90"/>
      <c r="BQ60" s="90"/>
      <c r="BR60" s="90"/>
      <c r="BS60" s="90"/>
      <c r="BT60" s="90"/>
      <c r="BU60" s="90"/>
      <c r="BV60" s="90"/>
      <c r="BW60" s="90"/>
      <c r="BX60" s="90"/>
      <c r="BY60" s="90"/>
      <c r="BZ60" s="91"/>
    </row>
    <row r="61" spans="1:78" ht="13.5" customHeight="1" x14ac:dyDescent="0.15">
      <c r="A61" s="2"/>
      <c r="B61" s="78"/>
      <c r="C61" s="79"/>
      <c r="D61" s="79"/>
      <c r="E61" s="79"/>
      <c r="F61" s="79"/>
      <c r="G61" s="79"/>
      <c r="H61" s="79"/>
      <c r="I61" s="79"/>
      <c r="J61" s="79"/>
      <c r="K61" s="79"/>
      <c r="L61" s="79"/>
      <c r="M61" s="79"/>
      <c r="N61" s="79"/>
      <c r="O61" s="79"/>
      <c r="P61" s="79"/>
      <c r="Q61" s="79"/>
      <c r="R61" s="79"/>
      <c r="S61" s="79"/>
      <c r="T61" s="79"/>
      <c r="U61" s="79"/>
      <c r="V61" s="79"/>
      <c r="W61" s="79"/>
      <c r="X61" s="79"/>
      <c r="Y61" s="79"/>
      <c r="Z61" s="79"/>
      <c r="AA61" s="79"/>
      <c r="AB61" s="79"/>
      <c r="AC61" s="79"/>
      <c r="AD61" s="79"/>
      <c r="AE61" s="79"/>
      <c r="AF61" s="79"/>
      <c r="AG61" s="79"/>
      <c r="AH61" s="79"/>
      <c r="AI61" s="79"/>
      <c r="AJ61" s="79"/>
      <c r="AK61" s="79"/>
      <c r="AL61" s="79"/>
      <c r="AM61" s="79"/>
      <c r="AN61" s="79"/>
      <c r="AO61" s="79"/>
      <c r="AP61" s="79"/>
      <c r="AQ61" s="79"/>
      <c r="AR61" s="79"/>
      <c r="AS61" s="79"/>
      <c r="AT61" s="79"/>
      <c r="AU61" s="79"/>
      <c r="AV61" s="79"/>
      <c r="AW61" s="79"/>
      <c r="AX61" s="79"/>
      <c r="AY61" s="79"/>
      <c r="AZ61" s="79"/>
      <c r="BA61" s="79"/>
      <c r="BB61" s="79"/>
      <c r="BC61" s="79"/>
      <c r="BD61" s="79"/>
      <c r="BE61" s="79"/>
      <c r="BF61" s="79"/>
      <c r="BG61" s="79"/>
      <c r="BH61" s="79"/>
      <c r="BI61" s="79"/>
      <c r="BJ61" s="80"/>
      <c r="BK61" s="2"/>
      <c r="BL61" s="89"/>
      <c r="BM61" s="90"/>
      <c r="BN61" s="90"/>
      <c r="BO61" s="90"/>
      <c r="BP61" s="90"/>
      <c r="BQ61" s="90"/>
      <c r="BR61" s="90"/>
      <c r="BS61" s="90"/>
      <c r="BT61" s="90"/>
      <c r="BU61" s="90"/>
      <c r="BV61" s="90"/>
      <c r="BW61" s="90"/>
      <c r="BX61" s="90"/>
      <c r="BY61" s="90"/>
      <c r="BZ61" s="9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89"/>
      <c r="BM62" s="90"/>
      <c r="BN62" s="90"/>
      <c r="BO62" s="90"/>
      <c r="BP62" s="90"/>
      <c r="BQ62" s="90"/>
      <c r="BR62" s="90"/>
      <c r="BS62" s="90"/>
      <c r="BT62" s="90"/>
      <c r="BU62" s="90"/>
      <c r="BV62" s="90"/>
      <c r="BW62" s="90"/>
      <c r="BX62" s="90"/>
      <c r="BY62" s="90"/>
      <c r="BZ62" s="9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89"/>
      <c r="BM63" s="90"/>
      <c r="BN63" s="90"/>
      <c r="BO63" s="90"/>
      <c r="BP63" s="90"/>
      <c r="BQ63" s="90"/>
      <c r="BR63" s="90"/>
      <c r="BS63" s="90"/>
      <c r="BT63" s="90"/>
      <c r="BU63" s="90"/>
      <c r="BV63" s="90"/>
      <c r="BW63" s="90"/>
      <c r="BX63" s="90"/>
      <c r="BY63" s="90"/>
      <c r="BZ63" s="9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1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89" t="s">
        <v>113</v>
      </c>
      <c r="BM66" s="90"/>
      <c r="BN66" s="90"/>
      <c r="BO66" s="90"/>
      <c r="BP66" s="90"/>
      <c r="BQ66" s="90"/>
      <c r="BR66" s="90"/>
      <c r="BS66" s="90"/>
      <c r="BT66" s="90"/>
      <c r="BU66" s="90"/>
      <c r="BV66" s="90"/>
      <c r="BW66" s="90"/>
      <c r="BX66" s="90"/>
      <c r="BY66" s="90"/>
      <c r="BZ66" s="9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89"/>
      <c r="BM67" s="90"/>
      <c r="BN67" s="90"/>
      <c r="BO67" s="90"/>
      <c r="BP67" s="90"/>
      <c r="BQ67" s="90"/>
      <c r="BR67" s="90"/>
      <c r="BS67" s="90"/>
      <c r="BT67" s="90"/>
      <c r="BU67" s="90"/>
      <c r="BV67" s="90"/>
      <c r="BW67" s="90"/>
      <c r="BX67" s="90"/>
      <c r="BY67" s="90"/>
      <c r="BZ67" s="9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89"/>
      <c r="BM68" s="90"/>
      <c r="BN68" s="90"/>
      <c r="BO68" s="90"/>
      <c r="BP68" s="90"/>
      <c r="BQ68" s="90"/>
      <c r="BR68" s="90"/>
      <c r="BS68" s="90"/>
      <c r="BT68" s="90"/>
      <c r="BU68" s="90"/>
      <c r="BV68" s="90"/>
      <c r="BW68" s="90"/>
      <c r="BX68" s="90"/>
      <c r="BY68" s="90"/>
      <c r="BZ68" s="9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89"/>
      <c r="BM69" s="90"/>
      <c r="BN69" s="90"/>
      <c r="BO69" s="90"/>
      <c r="BP69" s="90"/>
      <c r="BQ69" s="90"/>
      <c r="BR69" s="90"/>
      <c r="BS69" s="90"/>
      <c r="BT69" s="90"/>
      <c r="BU69" s="90"/>
      <c r="BV69" s="90"/>
      <c r="BW69" s="90"/>
      <c r="BX69" s="90"/>
      <c r="BY69" s="90"/>
      <c r="BZ69" s="9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89"/>
      <c r="BM70" s="90"/>
      <c r="BN70" s="90"/>
      <c r="BO70" s="90"/>
      <c r="BP70" s="90"/>
      <c r="BQ70" s="90"/>
      <c r="BR70" s="90"/>
      <c r="BS70" s="90"/>
      <c r="BT70" s="90"/>
      <c r="BU70" s="90"/>
      <c r="BV70" s="90"/>
      <c r="BW70" s="90"/>
      <c r="BX70" s="90"/>
      <c r="BY70" s="90"/>
      <c r="BZ70" s="9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89"/>
      <c r="BM71" s="90"/>
      <c r="BN71" s="90"/>
      <c r="BO71" s="90"/>
      <c r="BP71" s="90"/>
      <c r="BQ71" s="90"/>
      <c r="BR71" s="90"/>
      <c r="BS71" s="90"/>
      <c r="BT71" s="90"/>
      <c r="BU71" s="90"/>
      <c r="BV71" s="90"/>
      <c r="BW71" s="90"/>
      <c r="BX71" s="90"/>
      <c r="BY71" s="90"/>
      <c r="BZ71" s="9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89"/>
      <c r="BM72" s="90"/>
      <c r="BN72" s="90"/>
      <c r="BO72" s="90"/>
      <c r="BP72" s="90"/>
      <c r="BQ72" s="90"/>
      <c r="BR72" s="90"/>
      <c r="BS72" s="90"/>
      <c r="BT72" s="90"/>
      <c r="BU72" s="90"/>
      <c r="BV72" s="90"/>
      <c r="BW72" s="90"/>
      <c r="BX72" s="90"/>
      <c r="BY72" s="90"/>
      <c r="BZ72" s="9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89"/>
      <c r="BM73" s="90"/>
      <c r="BN73" s="90"/>
      <c r="BO73" s="90"/>
      <c r="BP73" s="90"/>
      <c r="BQ73" s="90"/>
      <c r="BR73" s="90"/>
      <c r="BS73" s="90"/>
      <c r="BT73" s="90"/>
      <c r="BU73" s="90"/>
      <c r="BV73" s="90"/>
      <c r="BW73" s="90"/>
      <c r="BX73" s="90"/>
      <c r="BY73" s="90"/>
      <c r="BZ73" s="9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89"/>
      <c r="BM74" s="90"/>
      <c r="BN74" s="90"/>
      <c r="BO74" s="90"/>
      <c r="BP74" s="90"/>
      <c r="BQ74" s="90"/>
      <c r="BR74" s="90"/>
      <c r="BS74" s="90"/>
      <c r="BT74" s="90"/>
      <c r="BU74" s="90"/>
      <c r="BV74" s="90"/>
      <c r="BW74" s="90"/>
      <c r="BX74" s="90"/>
      <c r="BY74" s="90"/>
      <c r="BZ74" s="9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89"/>
      <c r="BM75" s="90"/>
      <c r="BN75" s="90"/>
      <c r="BO75" s="90"/>
      <c r="BP75" s="90"/>
      <c r="BQ75" s="90"/>
      <c r="BR75" s="90"/>
      <c r="BS75" s="90"/>
      <c r="BT75" s="90"/>
      <c r="BU75" s="90"/>
      <c r="BV75" s="90"/>
      <c r="BW75" s="90"/>
      <c r="BX75" s="90"/>
      <c r="BY75" s="90"/>
      <c r="BZ75" s="9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89"/>
      <c r="BM76" s="90"/>
      <c r="BN76" s="90"/>
      <c r="BO76" s="90"/>
      <c r="BP76" s="90"/>
      <c r="BQ76" s="90"/>
      <c r="BR76" s="90"/>
      <c r="BS76" s="90"/>
      <c r="BT76" s="90"/>
      <c r="BU76" s="90"/>
      <c r="BV76" s="90"/>
      <c r="BW76" s="90"/>
      <c r="BX76" s="90"/>
      <c r="BY76" s="90"/>
      <c r="BZ76" s="9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89"/>
      <c r="BM77" s="90"/>
      <c r="BN77" s="90"/>
      <c r="BO77" s="90"/>
      <c r="BP77" s="90"/>
      <c r="BQ77" s="90"/>
      <c r="BR77" s="90"/>
      <c r="BS77" s="90"/>
      <c r="BT77" s="90"/>
      <c r="BU77" s="90"/>
      <c r="BV77" s="90"/>
      <c r="BW77" s="90"/>
      <c r="BX77" s="90"/>
      <c r="BY77" s="90"/>
      <c r="BZ77" s="9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89"/>
      <c r="BM78" s="90"/>
      <c r="BN78" s="90"/>
      <c r="BO78" s="90"/>
      <c r="BP78" s="90"/>
      <c r="BQ78" s="90"/>
      <c r="BR78" s="90"/>
      <c r="BS78" s="90"/>
      <c r="BT78" s="90"/>
      <c r="BU78" s="90"/>
      <c r="BV78" s="90"/>
      <c r="BW78" s="90"/>
      <c r="BX78" s="90"/>
      <c r="BY78" s="90"/>
      <c r="BZ78" s="91"/>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89"/>
      <c r="BM79" s="90"/>
      <c r="BN79" s="90"/>
      <c r="BO79" s="90"/>
      <c r="BP79" s="90"/>
      <c r="BQ79" s="90"/>
      <c r="BR79" s="90"/>
      <c r="BS79" s="90"/>
      <c r="BT79" s="90"/>
      <c r="BU79" s="90"/>
      <c r="BV79" s="90"/>
      <c r="BW79" s="90"/>
      <c r="BX79" s="90"/>
      <c r="BY79" s="90"/>
      <c r="BZ79" s="91"/>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89"/>
      <c r="BM80" s="90"/>
      <c r="BN80" s="90"/>
      <c r="BO80" s="90"/>
      <c r="BP80" s="90"/>
      <c r="BQ80" s="90"/>
      <c r="BR80" s="90"/>
      <c r="BS80" s="90"/>
      <c r="BT80" s="90"/>
      <c r="BU80" s="90"/>
      <c r="BV80" s="90"/>
      <c r="BW80" s="90"/>
      <c r="BX80" s="90"/>
      <c r="BY80" s="90"/>
      <c r="BZ80" s="9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89"/>
      <c r="BM81" s="90"/>
      <c r="BN81" s="90"/>
      <c r="BO81" s="90"/>
      <c r="BP81" s="90"/>
      <c r="BQ81" s="90"/>
      <c r="BR81" s="90"/>
      <c r="BS81" s="90"/>
      <c r="BT81" s="90"/>
      <c r="BU81" s="90"/>
      <c r="BV81" s="90"/>
      <c r="BW81" s="90"/>
      <c r="BX81" s="90"/>
      <c r="BY81" s="90"/>
      <c r="BZ81" s="9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92"/>
      <c r="BM82" s="93"/>
      <c r="BN82" s="93"/>
      <c r="BO82" s="93"/>
      <c r="BP82" s="93"/>
      <c r="BQ82" s="93"/>
      <c r="BR82" s="93"/>
      <c r="BS82" s="93"/>
      <c r="BT82" s="93"/>
      <c r="BU82" s="93"/>
      <c r="BV82" s="93"/>
      <c r="BW82" s="93"/>
      <c r="BX82" s="93"/>
      <c r="BY82" s="93"/>
      <c r="BZ82" s="94"/>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4srtClhrx0SEnGs2bhp7qIgfPxOni8Z0/8L1n7hzP1gKHpgMw/sysnzLB6Ei7whFxg9lv/s20+GZyaFY5K+urA==" saltValue="e9dam0BweOboSaOQB08ZJ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27</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29" t="s">
        <v>52</v>
      </c>
      <c r="B4" s="31"/>
      <c r="C4" s="31"/>
      <c r="D4" s="31"/>
      <c r="E4" s="31"/>
      <c r="F4" s="31"/>
      <c r="G4" s="31"/>
      <c r="H4" s="85"/>
      <c r="I4" s="86"/>
      <c r="J4" s="86"/>
      <c r="K4" s="86"/>
      <c r="L4" s="86"/>
      <c r="M4" s="86"/>
      <c r="N4" s="86"/>
      <c r="O4" s="86"/>
      <c r="P4" s="86"/>
      <c r="Q4" s="86"/>
      <c r="R4" s="86"/>
      <c r="S4" s="86"/>
      <c r="T4" s="86"/>
      <c r="U4" s="86"/>
      <c r="V4" s="86"/>
      <c r="W4" s="87"/>
      <c r="X4" s="81" t="s">
        <v>53</v>
      </c>
      <c r="Y4" s="81"/>
      <c r="Z4" s="81"/>
      <c r="AA4" s="81"/>
      <c r="AB4" s="81"/>
      <c r="AC4" s="81"/>
      <c r="AD4" s="81"/>
      <c r="AE4" s="81"/>
      <c r="AF4" s="81"/>
      <c r="AG4" s="81"/>
      <c r="AH4" s="81"/>
      <c r="AI4" s="81" t="s">
        <v>54</v>
      </c>
      <c r="AJ4" s="81"/>
      <c r="AK4" s="81"/>
      <c r="AL4" s="81"/>
      <c r="AM4" s="81"/>
      <c r="AN4" s="81"/>
      <c r="AO4" s="81"/>
      <c r="AP4" s="81"/>
      <c r="AQ4" s="81"/>
      <c r="AR4" s="81"/>
      <c r="AS4" s="81"/>
      <c r="AT4" s="81" t="s">
        <v>55</v>
      </c>
      <c r="AU4" s="81"/>
      <c r="AV4" s="81"/>
      <c r="AW4" s="81"/>
      <c r="AX4" s="81"/>
      <c r="AY4" s="81"/>
      <c r="AZ4" s="81"/>
      <c r="BA4" s="81"/>
      <c r="BB4" s="81"/>
      <c r="BC4" s="81"/>
      <c r="BD4" s="81"/>
      <c r="BE4" s="81" t="s">
        <v>56</v>
      </c>
      <c r="BF4" s="81"/>
      <c r="BG4" s="81"/>
      <c r="BH4" s="81"/>
      <c r="BI4" s="81"/>
      <c r="BJ4" s="81"/>
      <c r="BK4" s="81"/>
      <c r="BL4" s="81"/>
      <c r="BM4" s="81"/>
      <c r="BN4" s="81"/>
      <c r="BO4" s="81"/>
      <c r="BP4" s="81" t="s">
        <v>57</v>
      </c>
      <c r="BQ4" s="81"/>
      <c r="BR4" s="81"/>
      <c r="BS4" s="81"/>
      <c r="BT4" s="81"/>
      <c r="BU4" s="81"/>
      <c r="BV4" s="81"/>
      <c r="BW4" s="81"/>
      <c r="BX4" s="81"/>
      <c r="BY4" s="81"/>
      <c r="BZ4" s="81"/>
      <c r="CA4" s="81" t="s">
        <v>58</v>
      </c>
      <c r="CB4" s="81"/>
      <c r="CC4" s="81"/>
      <c r="CD4" s="81"/>
      <c r="CE4" s="81"/>
      <c r="CF4" s="81"/>
      <c r="CG4" s="81"/>
      <c r="CH4" s="81"/>
      <c r="CI4" s="81"/>
      <c r="CJ4" s="81"/>
      <c r="CK4" s="81"/>
      <c r="CL4" s="81" t="s">
        <v>59</v>
      </c>
      <c r="CM4" s="81"/>
      <c r="CN4" s="81"/>
      <c r="CO4" s="81"/>
      <c r="CP4" s="81"/>
      <c r="CQ4" s="81"/>
      <c r="CR4" s="81"/>
      <c r="CS4" s="81"/>
      <c r="CT4" s="81"/>
      <c r="CU4" s="81"/>
      <c r="CV4" s="81"/>
      <c r="CW4" s="81" t="s">
        <v>60</v>
      </c>
      <c r="CX4" s="81"/>
      <c r="CY4" s="81"/>
      <c r="CZ4" s="81"/>
      <c r="DA4" s="81"/>
      <c r="DB4" s="81"/>
      <c r="DC4" s="81"/>
      <c r="DD4" s="81"/>
      <c r="DE4" s="81"/>
      <c r="DF4" s="81"/>
      <c r="DG4" s="81"/>
      <c r="DH4" s="81" t="s">
        <v>61</v>
      </c>
      <c r="DI4" s="81"/>
      <c r="DJ4" s="81"/>
      <c r="DK4" s="81"/>
      <c r="DL4" s="81"/>
      <c r="DM4" s="81"/>
      <c r="DN4" s="81"/>
      <c r="DO4" s="81"/>
      <c r="DP4" s="81"/>
      <c r="DQ4" s="81"/>
      <c r="DR4" s="81"/>
      <c r="DS4" s="81" t="s">
        <v>62</v>
      </c>
      <c r="DT4" s="81"/>
      <c r="DU4" s="81"/>
      <c r="DV4" s="81"/>
      <c r="DW4" s="81"/>
      <c r="DX4" s="81"/>
      <c r="DY4" s="81"/>
      <c r="DZ4" s="81"/>
      <c r="EA4" s="81"/>
      <c r="EB4" s="81"/>
      <c r="EC4" s="81"/>
      <c r="ED4" s="81" t="s">
        <v>63</v>
      </c>
      <c r="EE4" s="81"/>
      <c r="EF4" s="81"/>
      <c r="EG4" s="81"/>
      <c r="EH4" s="81"/>
      <c r="EI4" s="81"/>
      <c r="EJ4" s="81"/>
      <c r="EK4" s="81"/>
      <c r="EL4" s="81"/>
      <c r="EM4" s="81"/>
      <c r="EN4" s="81"/>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2020</v>
      </c>
      <c r="C6" s="34">
        <f t="shared" ref="C6:W6" si="3">C7</f>
        <v>238902</v>
      </c>
      <c r="D6" s="34">
        <f t="shared" si="3"/>
        <v>46</v>
      </c>
      <c r="E6" s="34">
        <f t="shared" si="3"/>
        <v>1</v>
      </c>
      <c r="F6" s="34">
        <f t="shared" si="3"/>
        <v>0</v>
      </c>
      <c r="G6" s="34">
        <f t="shared" si="3"/>
        <v>1</v>
      </c>
      <c r="H6" s="34" t="str">
        <f t="shared" si="3"/>
        <v>愛知県　愛知中部水道企業団</v>
      </c>
      <c r="I6" s="34" t="str">
        <f t="shared" si="3"/>
        <v>法適用</v>
      </c>
      <c r="J6" s="34" t="str">
        <f t="shared" si="3"/>
        <v>水道事業</v>
      </c>
      <c r="K6" s="34" t="str">
        <f t="shared" si="3"/>
        <v>末端給水事業</v>
      </c>
      <c r="L6" s="34" t="str">
        <f t="shared" si="3"/>
        <v>A1</v>
      </c>
      <c r="M6" s="34" t="str">
        <f t="shared" si="3"/>
        <v>自治体職員</v>
      </c>
      <c r="N6" s="35" t="str">
        <f t="shared" si="3"/>
        <v>-</v>
      </c>
      <c r="O6" s="35">
        <f t="shared" si="3"/>
        <v>93.1</v>
      </c>
      <c r="P6" s="35">
        <f t="shared" si="3"/>
        <v>99.87</v>
      </c>
      <c r="Q6" s="35">
        <f t="shared" si="3"/>
        <v>2772</v>
      </c>
      <c r="R6" s="35" t="str">
        <f t="shared" si="3"/>
        <v>-</v>
      </c>
      <c r="S6" s="35" t="str">
        <f t="shared" si="3"/>
        <v>-</v>
      </c>
      <c r="T6" s="35" t="str">
        <f t="shared" si="3"/>
        <v>-</v>
      </c>
      <c r="U6" s="35">
        <f t="shared" si="3"/>
        <v>326234</v>
      </c>
      <c r="V6" s="35">
        <f t="shared" si="3"/>
        <v>129.9</v>
      </c>
      <c r="W6" s="35">
        <f t="shared" si="3"/>
        <v>2511.42</v>
      </c>
      <c r="X6" s="36">
        <f>IF(X7="",NA(),X7)</f>
        <v>119.18</v>
      </c>
      <c r="Y6" s="36">
        <f t="shared" ref="Y6:AG6" si="4">IF(Y7="",NA(),Y7)</f>
        <v>118.98</v>
      </c>
      <c r="Z6" s="36">
        <f t="shared" si="4"/>
        <v>118.39</v>
      </c>
      <c r="AA6" s="36">
        <f t="shared" si="4"/>
        <v>117.66</v>
      </c>
      <c r="AB6" s="36">
        <f t="shared" si="4"/>
        <v>120.68</v>
      </c>
      <c r="AC6" s="36">
        <f t="shared" si="4"/>
        <v>117.25</v>
      </c>
      <c r="AD6" s="36">
        <f t="shared" si="4"/>
        <v>116.77</v>
      </c>
      <c r="AE6" s="36">
        <f t="shared" si="4"/>
        <v>115.41</v>
      </c>
      <c r="AF6" s="36">
        <f t="shared" si="4"/>
        <v>113.57</v>
      </c>
      <c r="AG6" s="36">
        <f t="shared" si="4"/>
        <v>112.59</v>
      </c>
      <c r="AH6" s="35" t="str">
        <f>IF(AH7="","",IF(AH7="-","【-】","【"&amp;SUBSTITUTE(TEXT(AH7,"#,##0.00"),"-","△")&amp;"】"))</f>
        <v>【110.27】</v>
      </c>
      <c r="AI6" s="35">
        <f>IF(AI7="",NA(),AI7)</f>
        <v>0</v>
      </c>
      <c r="AJ6" s="35">
        <f t="shared" ref="AJ6:AR6" si="5">IF(AJ7="",NA(),AJ7)</f>
        <v>0</v>
      </c>
      <c r="AK6" s="35">
        <f t="shared" si="5"/>
        <v>0</v>
      </c>
      <c r="AL6" s="35">
        <f t="shared" si="5"/>
        <v>0</v>
      </c>
      <c r="AM6" s="35">
        <f t="shared" si="5"/>
        <v>0</v>
      </c>
      <c r="AN6" s="35">
        <f t="shared" si="5"/>
        <v>0</v>
      </c>
      <c r="AO6" s="35">
        <f t="shared" si="5"/>
        <v>0</v>
      </c>
      <c r="AP6" s="35">
        <f t="shared" si="5"/>
        <v>0</v>
      </c>
      <c r="AQ6" s="35">
        <f t="shared" si="5"/>
        <v>0</v>
      </c>
      <c r="AR6" s="35">
        <f t="shared" si="5"/>
        <v>0</v>
      </c>
      <c r="AS6" s="35" t="str">
        <f>IF(AS7="","",IF(AS7="-","【-】","【"&amp;SUBSTITUTE(TEXT(AS7,"#,##0.00"),"-","△")&amp;"】"))</f>
        <v>【1.15】</v>
      </c>
      <c r="AT6" s="36">
        <f>IF(AT7="",NA(),AT7)</f>
        <v>364.05</v>
      </c>
      <c r="AU6" s="36">
        <f t="shared" ref="AU6:BC6" si="6">IF(AU7="",NA(),AU7)</f>
        <v>385.79</v>
      </c>
      <c r="AV6" s="36">
        <f t="shared" si="6"/>
        <v>299.12</v>
      </c>
      <c r="AW6" s="36">
        <f t="shared" si="6"/>
        <v>216.31</v>
      </c>
      <c r="AX6" s="36">
        <f t="shared" si="6"/>
        <v>286.19</v>
      </c>
      <c r="AY6" s="36">
        <f t="shared" si="6"/>
        <v>249.08</v>
      </c>
      <c r="AZ6" s="36">
        <f t="shared" si="6"/>
        <v>254.05</v>
      </c>
      <c r="BA6" s="36">
        <f t="shared" si="6"/>
        <v>258.22000000000003</v>
      </c>
      <c r="BB6" s="36">
        <f t="shared" si="6"/>
        <v>250.03</v>
      </c>
      <c r="BC6" s="36">
        <f t="shared" si="6"/>
        <v>239.45</v>
      </c>
      <c r="BD6" s="35" t="str">
        <f>IF(BD7="","",IF(BD7="-","【-】","【"&amp;SUBSTITUTE(TEXT(BD7,"#,##0.00"),"-","△")&amp;"】"))</f>
        <v>【260.31】</v>
      </c>
      <c r="BE6" s="36">
        <f>IF(BE7="",NA(),BE7)</f>
        <v>48.5</v>
      </c>
      <c r="BF6" s="36">
        <f t="shared" ref="BF6:BN6" si="7">IF(BF7="",NA(),BF7)</f>
        <v>42.38</v>
      </c>
      <c r="BG6" s="36">
        <f t="shared" si="7"/>
        <v>36.700000000000003</v>
      </c>
      <c r="BH6" s="36">
        <f t="shared" si="7"/>
        <v>31.3</v>
      </c>
      <c r="BI6" s="36">
        <f t="shared" si="7"/>
        <v>26.37</v>
      </c>
      <c r="BJ6" s="36">
        <f t="shared" si="7"/>
        <v>266.66000000000003</v>
      </c>
      <c r="BK6" s="36">
        <f t="shared" si="7"/>
        <v>258.63</v>
      </c>
      <c r="BL6" s="36">
        <f t="shared" si="7"/>
        <v>255.12</v>
      </c>
      <c r="BM6" s="36">
        <f t="shared" si="7"/>
        <v>254.19</v>
      </c>
      <c r="BN6" s="36">
        <f t="shared" si="7"/>
        <v>259.56</v>
      </c>
      <c r="BO6" s="35" t="str">
        <f>IF(BO7="","",IF(BO7="-","【-】","【"&amp;SUBSTITUTE(TEXT(BO7,"#,##0.00"),"-","△")&amp;"】"))</f>
        <v>【275.67】</v>
      </c>
      <c r="BP6" s="36">
        <f>IF(BP7="",NA(),BP7)</f>
        <v>117.47</v>
      </c>
      <c r="BQ6" s="36">
        <f t="shared" ref="BQ6:BY6" si="8">IF(BQ7="",NA(),BQ7)</f>
        <v>116.92</v>
      </c>
      <c r="BR6" s="36">
        <f t="shared" si="8"/>
        <v>116.2</v>
      </c>
      <c r="BS6" s="36">
        <f t="shared" si="8"/>
        <v>115.6</v>
      </c>
      <c r="BT6" s="36">
        <f t="shared" si="8"/>
        <v>114.13</v>
      </c>
      <c r="BU6" s="36">
        <f t="shared" si="8"/>
        <v>110.87</v>
      </c>
      <c r="BV6" s="36">
        <f t="shared" si="8"/>
        <v>110.3</v>
      </c>
      <c r="BW6" s="36">
        <f t="shared" si="8"/>
        <v>109.12</v>
      </c>
      <c r="BX6" s="36">
        <f t="shared" si="8"/>
        <v>107.42</v>
      </c>
      <c r="BY6" s="36">
        <f t="shared" si="8"/>
        <v>105.07</v>
      </c>
      <c r="BZ6" s="35" t="str">
        <f>IF(BZ7="","",IF(BZ7="-","【-】","【"&amp;SUBSTITUTE(TEXT(BZ7,"#,##0.00"),"-","△")&amp;"】"))</f>
        <v>【100.05】</v>
      </c>
      <c r="CA6" s="36">
        <f>IF(CA7="",NA(),CA7)</f>
        <v>150.53</v>
      </c>
      <c r="CB6" s="36">
        <f t="shared" ref="CB6:CJ6" si="9">IF(CB7="",NA(),CB7)</f>
        <v>151.66999999999999</v>
      </c>
      <c r="CC6" s="36">
        <f t="shared" si="9"/>
        <v>152.9</v>
      </c>
      <c r="CD6" s="36">
        <f t="shared" si="9"/>
        <v>154.08000000000001</v>
      </c>
      <c r="CE6" s="36">
        <f t="shared" si="9"/>
        <v>150.44</v>
      </c>
      <c r="CF6" s="36">
        <f t="shared" si="9"/>
        <v>150.54</v>
      </c>
      <c r="CG6" s="36">
        <f t="shared" si="9"/>
        <v>151.85</v>
      </c>
      <c r="CH6" s="36">
        <f t="shared" si="9"/>
        <v>153.88</v>
      </c>
      <c r="CI6" s="36">
        <f t="shared" si="9"/>
        <v>157.19</v>
      </c>
      <c r="CJ6" s="36">
        <f t="shared" si="9"/>
        <v>153.71</v>
      </c>
      <c r="CK6" s="35" t="str">
        <f>IF(CK7="","",IF(CK7="-","【-】","【"&amp;SUBSTITUTE(TEXT(CK7,"#,##0.00"),"-","△")&amp;"】"))</f>
        <v>【166.40】</v>
      </c>
      <c r="CL6" s="36">
        <f>IF(CL7="",NA(),CL7)</f>
        <v>73.430000000000007</v>
      </c>
      <c r="CM6" s="36">
        <f t="shared" ref="CM6:CU6" si="10">IF(CM7="",NA(),CM7)</f>
        <v>73.849999999999994</v>
      </c>
      <c r="CN6" s="36">
        <f t="shared" si="10"/>
        <v>73.61</v>
      </c>
      <c r="CO6" s="36">
        <f t="shared" si="10"/>
        <v>73.06</v>
      </c>
      <c r="CP6" s="36">
        <f t="shared" si="10"/>
        <v>75.2</v>
      </c>
      <c r="CQ6" s="36">
        <f t="shared" si="10"/>
        <v>63.18</v>
      </c>
      <c r="CR6" s="36">
        <f t="shared" si="10"/>
        <v>63.54</v>
      </c>
      <c r="CS6" s="36">
        <f t="shared" si="10"/>
        <v>63.53</v>
      </c>
      <c r="CT6" s="36">
        <f t="shared" si="10"/>
        <v>63.16</v>
      </c>
      <c r="CU6" s="36">
        <f t="shared" si="10"/>
        <v>64.41</v>
      </c>
      <c r="CV6" s="35" t="str">
        <f>IF(CV7="","",IF(CV7="-","【-】","【"&amp;SUBSTITUTE(TEXT(CV7,"#,##0.00"),"-","△")&amp;"】"))</f>
        <v>【60.69】</v>
      </c>
      <c r="CW6" s="36">
        <f>IF(CW7="",NA(),CW7)</f>
        <v>94.21</v>
      </c>
      <c r="CX6" s="36">
        <f t="shared" ref="CX6:DF6" si="11">IF(CX7="",NA(),CX7)</f>
        <v>94.33</v>
      </c>
      <c r="CY6" s="36">
        <f t="shared" si="11"/>
        <v>95</v>
      </c>
      <c r="CZ6" s="36">
        <f t="shared" si="11"/>
        <v>95.33</v>
      </c>
      <c r="DA6" s="36">
        <f t="shared" si="11"/>
        <v>95.4</v>
      </c>
      <c r="DB6" s="36">
        <f t="shared" si="11"/>
        <v>91.6</v>
      </c>
      <c r="DC6" s="36">
        <f t="shared" si="11"/>
        <v>91.48</v>
      </c>
      <c r="DD6" s="36">
        <f t="shared" si="11"/>
        <v>91.58</v>
      </c>
      <c r="DE6" s="36">
        <f t="shared" si="11"/>
        <v>91.48</v>
      </c>
      <c r="DF6" s="36">
        <f t="shared" si="11"/>
        <v>91.64</v>
      </c>
      <c r="DG6" s="35" t="str">
        <f>IF(DG7="","",IF(DG7="-","【-】","【"&amp;SUBSTITUTE(TEXT(DG7,"#,##0.00"),"-","△")&amp;"】"))</f>
        <v>【89.82】</v>
      </c>
      <c r="DH6" s="36">
        <f>IF(DH7="",NA(),DH7)</f>
        <v>44.23</v>
      </c>
      <c r="DI6" s="36">
        <f t="shared" ref="DI6:DQ6" si="12">IF(DI7="",NA(),DI7)</f>
        <v>45.14</v>
      </c>
      <c r="DJ6" s="36">
        <f t="shared" si="12"/>
        <v>46.11</v>
      </c>
      <c r="DK6" s="36">
        <f t="shared" si="12"/>
        <v>46.78</v>
      </c>
      <c r="DL6" s="36">
        <f t="shared" si="12"/>
        <v>45.92</v>
      </c>
      <c r="DM6" s="36">
        <f t="shared" si="12"/>
        <v>49.1</v>
      </c>
      <c r="DN6" s="36">
        <f t="shared" si="12"/>
        <v>49.66</v>
      </c>
      <c r="DO6" s="36">
        <f t="shared" si="12"/>
        <v>50.41</v>
      </c>
      <c r="DP6" s="36">
        <f t="shared" si="12"/>
        <v>51.13</v>
      </c>
      <c r="DQ6" s="36">
        <f t="shared" si="12"/>
        <v>51.62</v>
      </c>
      <c r="DR6" s="35" t="str">
        <f>IF(DR7="","",IF(DR7="-","【-】","【"&amp;SUBSTITUTE(TEXT(DR7,"#,##0.00"),"-","△")&amp;"】"))</f>
        <v>【50.19】</v>
      </c>
      <c r="DS6" s="36">
        <f>IF(DS7="",NA(),DS7)</f>
        <v>17.39</v>
      </c>
      <c r="DT6" s="36">
        <f t="shared" ref="DT6:EB6" si="13">IF(DT7="",NA(),DT7)</f>
        <v>22.41</v>
      </c>
      <c r="DU6" s="36">
        <f t="shared" si="13"/>
        <v>23.77</v>
      </c>
      <c r="DV6" s="36">
        <f t="shared" si="13"/>
        <v>24.87</v>
      </c>
      <c r="DW6" s="36">
        <f t="shared" si="13"/>
        <v>27.13</v>
      </c>
      <c r="DX6" s="36">
        <f t="shared" si="13"/>
        <v>17.420000000000002</v>
      </c>
      <c r="DY6" s="36">
        <f t="shared" si="13"/>
        <v>18.940000000000001</v>
      </c>
      <c r="DZ6" s="36">
        <f t="shared" si="13"/>
        <v>20.36</v>
      </c>
      <c r="EA6" s="36">
        <f t="shared" si="13"/>
        <v>22.41</v>
      </c>
      <c r="EB6" s="36">
        <f t="shared" si="13"/>
        <v>23.68</v>
      </c>
      <c r="EC6" s="35" t="str">
        <f>IF(EC7="","",IF(EC7="-","【-】","【"&amp;SUBSTITUTE(TEXT(EC7,"#,##0.00"),"-","△")&amp;"】"))</f>
        <v>【20.63】</v>
      </c>
      <c r="ED6" s="36">
        <f>IF(ED7="",NA(),ED7)</f>
        <v>1.54</v>
      </c>
      <c r="EE6" s="36">
        <f t="shared" ref="EE6:EM6" si="14">IF(EE7="",NA(),EE7)</f>
        <v>0.56999999999999995</v>
      </c>
      <c r="EF6" s="36">
        <f t="shared" si="14"/>
        <v>0.71</v>
      </c>
      <c r="EG6" s="36">
        <f t="shared" si="14"/>
        <v>0.92</v>
      </c>
      <c r="EH6" s="36">
        <f t="shared" si="14"/>
        <v>0.7</v>
      </c>
      <c r="EI6" s="36">
        <f t="shared" si="14"/>
        <v>0.73</v>
      </c>
      <c r="EJ6" s="36">
        <f t="shared" si="14"/>
        <v>0.74</v>
      </c>
      <c r="EK6" s="36">
        <f t="shared" si="14"/>
        <v>0.75</v>
      </c>
      <c r="EL6" s="36">
        <f t="shared" si="14"/>
        <v>0.73</v>
      </c>
      <c r="EM6" s="36">
        <f t="shared" si="14"/>
        <v>0.79</v>
      </c>
      <c r="EN6" s="35" t="str">
        <f>IF(EN7="","",IF(EN7="-","【-】","【"&amp;SUBSTITUTE(TEXT(EN7,"#,##0.00"),"-","△")&amp;"】"))</f>
        <v>【0.69】</v>
      </c>
    </row>
    <row r="7" spans="1:144" s="37" customFormat="1" x14ac:dyDescent="0.15">
      <c r="A7" s="29"/>
      <c r="B7" s="38">
        <v>2020</v>
      </c>
      <c r="C7" s="38">
        <v>238902</v>
      </c>
      <c r="D7" s="38">
        <v>46</v>
      </c>
      <c r="E7" s="38">
        <v>1</v>
      </c>
      <c r="F7" s="38">
        <v>0</v>
      </c>
      <c r="G7" s="38">
        <v>1</v>
      </c>
      <c r="H7" s="38" t="s">
        <v>92</v>
      </c>
      <c r="I7" s="38" t="s">
        <v>93</v>
      </c>
      <c r="J7" s="38" t="s">
        <v>94</v>
      </c>
      <c r="K7" s="38" t="s">
        <v>95</v>
      </c>
      <c r="L7" s="38" t="s">
        <v>96</v>
      </c>
      <c r="M7" s="38" t="s">
        <v>97</v>
      </c>
      <c r="N7" s="39" t="s">
        <v>98</v>
      </c>
      <c r="O7" s="39">
        <v>93.1</v>
      </c>
      <c r="P7" s="39">
        <v>99.87</v>
      </c>
      <c r="Q7" s="39">
        <v>2772</v>
      </c>
      <c r="R7" s="39" t="s">
        <v>98</v>
      </c>
      <c r="S7" s="39" t="s">
        <v>98</v>
      </c>
      <c r="T7" s="39" t="s">
        <v>98</v>
      </c>
      <c r="U7" s="39">
        <v>326234</v>
      </c>
      <c r="V7" s="39">
        <v>129.9</v>
      </c>
      <c r="W7" s="39">
        <v>2511.42</v>
      </c>
      <c r="X7" s="39">
        <v>119.18</v>
      </c>
      <c r="Y7" s="39">
        <v>118.98</v>
      </c>
      <c r="Z7" s="39">
        <v>118.39</v>
      </c>
      <c r="AA7" s="39">
        <v>117.66</v>
      </c>
      <c r="AB7" s="39">
        <v>120.68</v>
      </c>
      <c r="AC7" s="39">
        <v>117.25</v>
      </c>
      <c r="AD7" s="39">
        <v>116.77</v>
      </c>
      <c r="AE7" s="39">
        <v>115.41</v>
      </c>
      <c r="AF7" s="39">
        <v>113.57</v>
      </c>
      <c r="AG7" s="39">
        <v>112.59</v>
      </c>
      <c r="AH7" s="39">
        <v>110.27</v>
      </c>
      <c r="AI7" s="39">
        <v>0</v>
      </c>
      <c r="AJ7" s="39">
        <v>0</v>
      </c>
      <c r="AK7" s="39">
        <v>0</v>
      </c>
      <c r="AL7" s="39">
        <v>0</v>
      </c>
      <c r="AM7" s="39">
        <v>0</v>
      </c>
      <c r="AN7" s="39">
        <v>0</v>
      </c>
      <c r="AO7" s="39">
        <v>0</v>
      </c>
      <c r="AP7" s="39">
        <v>0</v>
      </c>
      <c r="AQ7" s="39">
        <v>0</v>
      </c>
      <c r="AR7" s="39">
        <v>0</v>
      </c>
      <c r="AS7" s="39">
        <v>1.1499999999999999</v>
      </c>
      <c r="AT7" s="39">
        <v>364.05</v>
      </c>
      <c r="AU7" s="39">
        <v>385.79</v>
      </c>
      <c r="AV7" s="39">
        <v>299.12</v>
      </c>
      <c r="AW7" s="39">
        <v>216.31</v>
      </c>
      <c r="AX7" s="39">
        <v>286.19</v>
      </c>
      <c r="AY7" s="39">
        <v>249.08</v>
      </c>
      <c r="AZ7" s="39">
        <v>254.05</v>
      </c>
      <c r="BA7" s="39">
        <v>258.22000000000003</v>
      </c>
      <c r="BB7" s="39">
        <v>250.03</v>
      </c>
      <c r="BC7" s="39">
        <v>239.45</v>
      </c>
      <c r="BD7" s="39">
        <v>260.31</v>
      </c>
      <c r="BE7" s="39">
        <v>48.5</v>
      </c>
      <c r="BF7" s="39">
        <v>42.38</v>
      </c>
      <c r="BG7" s="39">
        <v>36.700000000000003</v>
      </c>
      <c r="BH7" s="39">
        <v>31.3</v>
      </c>
      <c r="BI7" s="39">
        <v>26.37</v>
      </c>
      <c r="BJ7" s="39">
        <v>266.66000000000003</v>
      </c>
      <c r="BK7" s="39">
        <v>258.63</v>
      </c>
      <c r="BL7" s="39">
        <v>255.12</v>
      </c>
      <c r="BM7" s="39">
        <v>254.19</v>
      </c>
      <c r="BN7" s="39">
        <v>259.56</v>
      </c>
      <c r="BO7" s="39">
        <v>275.67</v>
      </c>
      <c r="BP7" s="39">
        <v>117.47</v>
      </c>
      <c r="BQ7" s="39">
        <v>116.92</v>
      </c>
      <c r="BR7" s="39">
        <v>116.2</v>
      </c>
      <c r="BS7" s="39">
        <v>115.6</v>
      </c>
      <c r="BT7" s="39">
        <v>114.13</v>
      </c>
      <c r="BU7" s="39">
        <v>110.87</v>
      </c>
      <c r="BV7" s="39">
        <v>110.3</v>
      </c>
      <c r="BW7" s="39">
        <v>109.12</v>
      </c>
      <c r="BX7" s="39">
        <v>107.42</v>
      </c>
      <c r="BY7" s="39">
        <v>105.07</v>
      </c>
      <c r="BZ7" s="39">
        <v>100.05</v>
      </c>
      <c r="CA7" s="39">
        <v>150.53</v>
      </c>
      <c r="CB7" s="39">
        <v>151.66999999999999</v>
      </c>
      <c r="CC7" s="39">
        <v>152.9</v>
      </c>
      <c r="CD7" s="39">
        <v>154.08000000000001</v>
      </c>
      <c r="CE7" s="39">
        <v>150.44</v>
      </c>
      <c r="CF7" s="39">
        <v>150.54</v>
      </c>
      <c r="CG7" s="39">
        <v>151.85</v>
      </c>
      <c r="CH7" s="39">
        <v>153.88</v>
      </c>
      <c r="CI7" s="39">
        <v>157.19</v>
      </c>
      <c r="CJ7" s="39">
        <v>153.71</v>
      </c>
      <c r="CK7" s="39">
        <v>166.4</v>
      </c>
      <c r="CL7" s="39">
        <v>73.430000000000007</v>
      </c>
      <c r="CM7" s="39">
        <v>73.849999999999994</v>
      </c>
      <c r="CN7" s="39">
        <v>73.61</v>
      </c>
      <c r="CO7" s="39">
        <v>73.06</v>
      </c>
      <c r="CP7" s="39">
        <v>75.2</v>
      </c>
      <c r="CQ7" s="39">
        <v>63.18</v>
      </c>
      <c r="CR7" s="39">
        <v>63.54</v>
      </c>
      <c r="CS7" s="39">
        <v>63.53</v>
      </c>
      <c r="CT7" s="39">
        <v>63.16</v>
      </c>
      <c r="CU7" s="39">
        <v>64.41</v>
      </c>
      <c r="CV7" s="39">
        <v>60.69</v>
      </c>
      <c r="CW7" s="39">
        <v>94.21</v>
      </c>
      <c r="CX7" s="39">
        <v>94.33</v>
      </c>
      <c r="CY7" s="39">
        <v>95</v>
      </c>
      <c r="CZ7" s="39">
        <v>95.33</v>
      </c>
      <c r="DA7" s="39">
        <v>95.4</v>
      </c>
      <c r="DB7" s="39">
        <v>91.6</v>
      </c>
      <c r="DC7" s="39">
        <v>91.48</v>
      </c>
      <c r="DD7" s="39">
        <v>91.58</v>
      </c>
      <c r="DE7" s="39">
        <v>91.48</v>
      </c>
      <c r="DF7" s="39">
        <v>91.64</v>
      </c>
      <c r="DG7" s="39">
        <v>89.82</v>
      </c>
      <c r="DH7" s="39">
        <v>44.23</v>
      </c>
      <c r="DI7" s="39">
        <v>45.14</v>
      </c>
      <c r="DJ7" s="39">
        <v>46.11</v>
      </c>
      <c r="DK7" s="39">
        <v>46.78</v>
      </c>
      <c r="DL7" s="39">
        <v>45.92</v>
      </c>
      <c r="DM7" s="39">
        <v>49.1</v>
      </c>
      <c r="DN7" s="39">
        <v>49.66</v>
      </c>
      <c r="DO7" s="39">
        <v>50.41</v>
      </c>
      <c r="DP7" s="39">
        <v>51.13</v>
      </c>
      <c r="DQ7" s="39">
        <v>51.62</v>
      </c>
      <c r="DR7" s="39">
        <v>50.19</v>
      </c>
      <c r="DS7" s="39">
        <v>17.39</v>
      </c>
      <c r="DT7" s="39">
        <v>22.41</v>
      </c>
      <c r="DU7" s="39">
        <v>23.77</v>
      </c>
      <c r="DV7" s="39">
        <v>24.87</v>
      </c>
      <c r="DW7" s="39">
        <v>27.13</v>
      </c>
      <c r="DX7" s="39">
        <v>17.420000000000002</v>
      </c>
      <c r="DY7" s="39">
        <v>18.940000000000001</v>
      </c>
      <c r="DZ7" s="39">
        <v>20.36</v>
      </c>
      <c r="EA7" s="39">
        <v>22.41</v>
      </c>
      <c r="EB7" s="39">
        <v>23.68</v>
      </c>
      <c r="EC7" s="39">
        <v>20.63</v>
      </c>
      <c r="ED7" s="39">
        <v>1.54</v>
      </c>
      <c r="EE7" s="39">
        <v>0.56999999999999995</v>
      </c>
      <c r="EF7" s="39">
        <v>0.71</v>
      </c>
      <c r="EG7" s="39">
        <v>0.92</v>
      </c>
      <c r="EH7" s="39">
        <v>0.7</v>
      </c>
      <c r="EI7" s="39">
        <v>0.73</v>
      </c>
      <c r="EJ7" s="39">
        <v>0.74</v>
      </c>
      <c r="EK7" s="39">
        <v>0.75</v>
      </c>
      <c r="EL7" s="39">
        <v>0.73</v>
      </c>
      <c r="EM7" s="39">
        <v>0.79</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104</v>
      </c>
    </row>
    <row r="12" spans="1:144" x14ac:dyDescent="0.15">
      <c r="B12">
        <v>1</v>
      </c>
      <c r="C12">
        <v>1</v>
      </c>
      <c r="D12">
        <v>1</v>
      </c>
      <c r="E12">
        <v>1</v>
      </c>
      <c r="F12">
        <v>2</v>
      </c>
      <c r="G12" t="s">
        <v>105</v>
      </c>
    </row>
    <row r="13" spans="1:144" x14ac:dyDescent="0.15">
      <c r="B13" t="s">
        <v>106</v>
      </c>
      <c r="C13" t="s">
        <v>106</v>
      </c>
      <c r="D13" t="s">
        <v>107</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2022-01-11T07:47:37Z</cp:lastPrinted>
  <dcterms:created xsi:type="dcterms:W3CDTF">2021-12-03T06:51:57Z</dcterms:created>
  <dcterms:modified xsi:type="dcterms:W3CDTF">2022-01-27T02:03:17Z</dcterms:modified>
  <cp:category/>
</cp:coreProperties>
</file>