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5ABC8FB6-A100-49E0-B7C8-D165DFC150E4}" xr6:coauthVersionLast="36" xr6:coauthVersionMax="36" xr10:uidLastSave="{00000000-0000-0000-0000-000000000000}"/>
  <workbookProtection workbookAlgorithmName="SHA-512" workbookHashValue="dbSk2mswrAiqXboTsOcSkmH6OLMf9c9IK3ah35ciDX5VQsbhGxXnsvqYx13GeBLqjerFHByho6nBcPTudDO91g==" workbookSaltValue="0ifDD3JqhuNtkNs1B9Irm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BB10" i="4"/>
  <c r="AL10" i="4"/>
  <c r="W10" i="4"/>
  <c r="I10" i="4"/>
  <c r="AT8" i="4"/>
  <c r="AD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<sst xmlns="http://schemas.openxmlformats.org/spreadsheetml/2006/main" count="228" uniqueCount="114">
  <si>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</si>
  <si>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</si>
  <si>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</si>
  <si>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</si>
  <si>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</si>
  <si>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</si>
  <si>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</si>
  <si>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</si>
  <si>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</si>
  <si>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</si>
  <si>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</si>
  <si>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</si>
  <si>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</si>
  <si>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</si>
  <si>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</si>
  <si>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</si>
  <si>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</si>
  <si>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</si>
  <si>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</si>
  <si>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</si>
  <si>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</si>
  <si>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</si>
  <si>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</si>
  <si>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</si>
  <si>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</si>
  <si>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</si>
  <si>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</si>
  <si>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</si>
  <si>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</si>
  <si>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</si>
  <si>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</si>
  <si>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</si>
  <si>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</si>
  <si>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</si>
  <si>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</si>
  <si>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</si>
  <si>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</si>
  <si>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</si>
  <si>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</si>
  <si>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</si>
  <si>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</si>
  <si>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</si>
  <si>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</si>
  <si>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</si>
  <si>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</si>
  <si>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</si>
  <si>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</si>
  <si>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</si>
  <si>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</si>
  <si>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</si>
  <si>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</si>
  <si>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</si>
  <si>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</si>
  <si>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</si>
  <si>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</si>
  <si>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</si>
  <si>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</si>
  <si>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</si>
  <si>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</si>
  <si>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</si>
  <si>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</si>
  <si>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</si>
  <si>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</si>
  <si>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</si>
  <si>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</si>
  <si>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</si>
  <si>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</si>
  <si>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</si>
  <si>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</si>
  <si>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</si>
  <si>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</si>
  <si>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</si>
  <si>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</si>
  <si>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</si>
  <si>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</si>
  <si>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</si>
  <si>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</si>
  <si>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</si>
  <si>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</si>
  <si>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</si>
  <si>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</si>
  <si>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</si>
  <si>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</si>
  <si>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</si>
  <si>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</si>
  <si>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</si>
  <si>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</si>
  <si>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</si>
  <si>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</si>
  <si>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</si>
  <si>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</si>
  <si>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</si>
  <si>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</si>
  <si>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</si>
  <si>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</si>
  <si>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</si>
  <si>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</si>
  <si>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</si>
  <si>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</si>
  <si>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</si>
  <si>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</si>
  <si>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</si>
  <si>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</si>
  <si>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</si>
  <si>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</si>
  <si>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</si>
  <si>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</si>
  <si>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</si>
  <si>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</si>
  <si>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</si>
  <si>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</si>
  <si>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◇経営の健全性
①経常収支比率及び⑤料金回収率は、令和２年４月の水道料金の改定（平均改定率18.09％）に伴う収益の増加により改善され、全国及び類似団体の平均値を上回っている。
②累積欠損金は、引続き発生していない。
③流動比率及び④企業債残高対給水収益比率は、基幹管路更新工事の開始に伴う支出の増加及びその資金確保のための企業債の借入を開始した平成29年度以降、悪化傾向であったが、料金改定に伴う収益の増加により、改善された。
⑥給水原価は、引続き全国及び類似団体の平均値を下回っており、健全と判断できるが、今後は濃尾平野の揚水規制に伴い、県水受水量が大幅に増加するため、更なる健全化の取組みが必要である。
◇経営の効率性
⑦施設利用率は、引続き全国及び類似団体の平均値を上回っている。最大稼働率は86.7％、負荷率は90.5％となっていることから適切な施設規模と判断する。
⑧有収率は、引続き全国及び類似団体の平均値を上回っている。今後も老朽管の更新を推進し、漏水など無効水量の減少に努めていく。</t>
    <rPh sb="14" eb="15">
      <t>リツ</t>
    </rPh>
    <rPh sb="15" eb="16">
      <t>オヨ</t>
    </rPh>
    <rPh sb="25" eb="27">
      <t>レイワ</t>
    </rPh>
    <rPh sb="28" eb="29">
      <t>ネン</t>
    </rPh>
    <rPh sb="30" eb="31">
      <t>ガツ</t>
    </rPh>
    <rPh sb="32" eb="34">
      <t>スイドウ</t>
    </rPh>
    <rPh sb="34" eb="36">
      <t>リョウキン</t>
    </rPh>
    <rPh sb="37" eb="39">
      <t>カイテイ</t>
    </rPh>
    <rPh sb="42" eb="44">
      <t>カイテイ</t>
    </rPh>
    <rPh sb="44" eb="45">
      <t>リツ</t>
    </rPh>
    <rPh sb="53" eb="54">
      <t>トモナ</t>
    </rPh>
    <rPh sb="55" eb="57">
      <t>シュウエキ</t>
    </rPh>
    <rPh sb="58" eb="60">
      <t>ゾウカ</t>
    </rPh>
    <rPh sb="63" eb="65">
      <t>カイゼン</t>
    </rPh>
    <rPh sb="68" eb="70">
      <t>ゼンコク</t>
    </rPh>
    <rPh sb="70" eb="71">
      <t>オヨ</t>
    </rPh>
    <rPh sb="72" eb="74">
      <t>ルイジ</t>
    </rPh>
    <rPh sb="74" eb="76">
      <t>ダンタイ</t>
    </rPh>
    <rPh sb="77" eb="79">
      <t>ヘイキン</t>
    </rPh>
    <rPh sb="79" eb="80">
      <t>チ</t>
    </rPh>
    <rPh sb="81" eb="83">
      <t>ウワマワ</t>
    </rPh>
    <rPh sb="110" eb="112">
      <t>リュウドウ</t>
    </rPh>
    <rPh sb="112" eb="114">
      <t>ヒリツ</t>
    </rPh>
    <rPh sb="114" eb="115">
      <t>オヨ</t>
    </rPh>
    <rPh sb="140" eb="142">
      <t>カイシ</t>
    </rPh>
    <rPh sb="143" eb="144">
      <t>トモナ</t>
    </rPh>
    <rPh sb="145" eb="147">
      <t>シシュツ</t>
    </rPh>
    <rPh sb="148" eb="150">
      <t>ゾウカ</t>
    </rPh>
    <rPh sb="150" eb="151">
      <t>オヨ</t>
    </rPh>
    <rPh sb="154" eb="156">
      <t>シキン</t>
    </rPh>
    <rPh sb="156" eb="158">
      <t>カクホ</t>
    </rPh>
    <rPh sb="162" eb="164">
      <t>キギョウ</t>
    </rPh>
    <rPh sb="164" eb="165">
      <t>サイ</t>
    </rPh>
    <rPh sb="166" eb="168">
      <t>カリイレ</t>
    </rPh>
    <rPh sb="179" eb="181">
      <t>イコウ</t>
    </rPh>
    <rPh sb="182" eb="184">
      <t>アッカ</t>
    </rPh>
    <rPh sb="184" eb="186">
      <t>ケイコウ</t>
    </rPh>
    <rPh sb="192" eb="194">
      <t>リョウキン</t>
    </rPh>
    <rPh sb="194" eb="196">
      <t>カイテイ</t>
    </rPh>
    <rPh sb="197" eb="198">
      <t>トモナ</t>
    </rPh>
    <rPh sb="199" eb="201">
      <t>シュウエキ</t>
    </rPh>
    <rPh sb="202" eb="204">
      <t>ゾウカ</t>
    </rPh>
    <rPh sb="222" eb="223">
      <t>ヒ</t>
    </rPh>
    <rPh sb="223" eb="224">
      <t>ツヅ</t>
    </rPh>
    <rPh sb="245" eb="247">
      <t>ケンゼン</t>
    </rPh>
    <rPh sb="248" eb="250">
      <t>ハンダン</t>
    </rPh>
    <rPh sb="255" eb="257">
      <t>コンゴ</t>
    </rPh>
    <rPh sb="268" eb="269">
      <t>トモナ</t>
    </rPh>
    <rPh sb="275" eb="276">
      <t>リョウ</t>
    </rPh>
    <rPh sb="277" eb="279">
      <t>オオハバ</t>
    </rPh>
    <rPh sb="287" eb="288">
      <t>サラ</t>
    </rPh>
    <rPh sb="290" eb="293">
      <t>ケンゼンカ</t>
    </rPh>
    <rPh sb="294" eb="295">
      <t>ト</t>
    </rPh>
    <rPh sb="295" eb="296">
      <t>ク</t>
    </rPh>
    <rPh sb="298" eb="300">
      <t>ヒツヨウ</t>
    </rPh>
    <rPh sb="322" eb="323">
      <t>ヒ</t>
    </rPh>
    <rPh sb="323" eb="324">
      <t>ツヅ</t>
    </rPh>
    <rPh sb="325" eb="327">
      <t>ゼンコク</t>
    </rPh>
    <rPh sb="327" eb="328">
      <t>オヨ</t>
    </rPh>
    <rPh sb="384" eb="386">
      <t>ハンダン</t>
    </rPh>
    <rPh sb="396" eb="397">
      <t>ヒ</t>
    </rPh>
    <rPh sb="397" eb="398">
      <t>ツヅ</t>
    </rPh>
    <rPh sb="399" eb="401">
      <t>ゼンコク</t>
    </rPh>
    <rPh sb="401" eb="402">
      <t>オヨ</t>
    </rPh>
    <rPh sb="429" eb="431">
      <t>スイシン</t>
    </rPh>
    <rPh sb="433" eb="435">
      <t>ロウスイ</t>
    </rPh>
    <rPh sb="437" eb="439">
      <t>ムコウ</t>
    </rPh>
    <rPh sb="439" eb="441">
      <t>スイリョウ</t>
    </rPh>
    <rPh sb="442" eb="444">
      <t>ゲンショウ</t>
    </rPh>
    <rPh sb="445" eb="446">
      <t>ツト</t>
    </rPh>
    <phoneticPr fontId="4"/>
  </si>
  <si>
    <t>①有形固定資産減価償却率及び②管路経年化率は、引続き類似団体の平均値を上回っている。基幹管路更新工事を始めとし、計画的に管路等の更新を推進することで、老朽化の改善を図っていく。
③管路更新率は、計画的な基幹管路更新工事の実施により、引続き全国及び類似団体の平均値を上回っている。毎年度１％以上を目標とし、今後も計画的な管路の更新を行うことで、老朽化の改善を図っていく。</t>
    <rPh sb="12" eb="13">
      <t>オヨ</t>
    </rPh>
    <rPh sb="23" eb="24">
      <t>ヒ</t>
    </rPh>
    <rPh sb="24" eb="25">
      <t>ツヅ</t>
    </rPh>
    <rPh sb="26" eb="28">
      <t>ルイジ</t>
    </rPh>
    <rPh sb="28" eb="30">
      <t>ダンタイ</t>
    </rPh>
    <rPh sb="31" eb="33">
      <t>ヘイキン</t>
    </rPh>
    <rPh sb="33" eb="34">
      <t>チ</t>
    </rPh>
    <rPh sb="35" eb="37">
      <t>ウワマワ</t>
    </rPh>
    <rPh sb="42" eb="44">
      <t>キカン</t>
    </rPh>
    <rPh sb="58" eb="59">
      <t>テキ</t>
    </rPh>
    <rPh sb="60" eb="62">
      <t>カンロ</t>
    </rPh>
    <rPh sb="62" eb="63">
      <t>トウ</t>
    </rPh>
    <rPh sb="67" eb="69">
      <t>スイシン</t>
    </rPh>
    <rPh sb="75" eb="78">
      <t>ロウキュウカ</t>
    </rPh>
    <rPh sb="79" eb="81">
      <t>カイゼン</t>
    </rPh>
    <rPh sb="82" eb="83">
      <t>ハカ</t>
    </rPh>
    <rPh sb="97" eb="99">
      <t>ケイカク</t>
    </rPh>
    <rPh sb="99" eb="100">
      <t>テキ</t>
    </rPh>
    <rPh sb="101" eb="103">
      <t>キカン</t>
    </rPh>
    <rPh sb="103" eb="105">
      <t>カンロ</t>
    </rPh>
    <rPh sb="105" eb="107">
      <t>コウシン</t>
    </rPh>
    <rPh sb="107" eb="109">
      <t>コウジ</t>
    </rPh>
    <rPh sb="116" eb="117">
      <t>ヒ</t>
    </rPh>
    <rPh sb="117" eb="118">
      <t>ツヅ</t>
    </rPh>
    <rPh sb="119" eb="121">
      <t>ゼンコク</t>
    </rPh>
    <rPh sb="121" eb="122">
      <t>オヨ</t>
    </rPh>
    <rPh sb="123" eb="125">
      <t>ルイジ</t>
    </rPh>
    <rPh sb="125" eb="127">
      <t>ダンタイ</t>
    </rPh>
    <rPh sb="128" eb="130">
      <t>ヘイキン</t>
    </rPh>
    <rPh sb="130" eb="131">
      <t>チ</t>
    </rPh>
    <rPh sb="132" eb="134">
      <t>ウワマワ</t>
    </rPh>
    <rPh sb="152" eb="154">
      <t>コンゴ</t>
    </rPh>
    <rPh sb="155" eb="157">
      <t>ケイカク</t>
    </rPh>
    <rPh sb="157" eb="158">
      <t>テキ</t>
    </rPh>
    <rPh sb="159" eb="161">
      <t>カンロ</t>
    </rPh>
    <rPh sb="162" eb="164">
      <t>コウシン</t>
    </rPh>
    <rPh sb="165" eb="166">
      <t>オコナ</t>
    </rPh>
    <rPh sb="171" eb="174">
      <t>ロウキュウカ</t>
    </rPh>
    <rPh sb="175" eb="177">
      <t>カイゼン</t>
    </rPh>
    <rPh sb="178" eb="179">
      <t>ハカ</t>
    </rPh>
    <phoneticPr fontId="4"/>
  </si>
  <si>
    <t>　令和２年４月の水道料金の改定により、経営の健全性が大きく改善されたが、人口の減少や節水機器の普及に伴い、有収水量が減少する一方、管路の老朽化や耐震化対策などへの投資も継続的に必要でああり、経営環境は益々厳しくなっていくことが予想されている。
　このような状況の中で、水道水の安定供給を持続するため、令和元年８月に策定した水道事業の中長期的な計画である「経営戦略」を基に、適宜、見直しを図りながら適正かつ効率的な経営を推進するとともに、配水管等の計画的な更新を実施し、水道事業の安定的な経営に努めていく。</t>
    <rPh sb="50" eb="51">
      <t>トモナ</t>
    </rPh>
    <rPh sb="53" eb="55">
      <t>ユウシュウ</t>
    </rPh>
    <rPh sb="55" eb="57">
      <t>スイリョウ</t>
    </rPh>
    <rPh sb="75" eb="77">
      <t>タイサク</t>
    </rPh>
    <rPh sb="84" eb="87">
      <t>ケイゾクテキ</t>
    </rPh>
    <rPh sb="95" eb="97">
      <t>ケイエイ</t>
    </rPh>
    <rPh sb="97" eb="99">
      <t>カンキョウ</t>
    </rPh>
    <rPh sb="100" eb="102">
      <t>マスマス</t>
    </rPh>
    <rPh sb="102" eb="103">
      <t>キビ</t>
    </rPh>
    <rPh sb="113" eb="115">
      <t>ヨソウ</t>
    </rPh>
    <rPh sb="128" eb="130">
      <t>ジョウキョウ</t>
    </rPh>
    <rPh sb="131" eb="132">
      <t>ナカ</t>
    </rPh>
    <rPh sb="143" eb="145">
      <t>ジゾク</t>
    </rPh>
    <rPh sb="150" eb="152">
      <t>レイワ</t>
    </rPh>
    <rPh sb="152" eb="154">
      <t>ガンネン</t>
    </rPh>
    <rPh sb="155" eb="156">
      <t>ガツ</t>
    </rPh>
    <rPh sb="157" eb="159">
      <t>サクテイ</t>
    </rPh>
    <rPh sb="161" eb="163">
      <t>スイドウ</t>
    </rPh>
    <rPh sb="163" eb="165">
      <t>ジギョウ</t>
    </rPh>
    <rPh sb="166" eb="170">
      <t>チュウチョウキテキ</t>
    </rPh>
    <rPh sb="171" eb="173">
      <t>ケイカク</t>
    </rPh>
    <rPh sb="177" eb="179">
      <t>ケイエイ</t>
    </rPh>
    <rPh sb="179" eb="181">
      <t>センリャク</t>
    </rPh>
    <rPh sb="183" eb="184">
      <t>モト</t>
    </rPh>
    <rPh sb="186" eb="188">
      <t>テキギ</t>
    </rPh>
    <rPh sb="189" eb="191">
      <t>ミナオ</t>
    </rPh>
    <rPh sb="193" eb="194">
      <t>ハカ</t>
    </rPh>
    <rPh sb="198" eb="200">
      <t>テキセイ</t>
    </rPh>
    <rPh sb="202" eb="205">
      <t>コウリツテキ</t>
    </rPh>
    <rPh sb="206" eb="208">
      <t>ケイエイ</t>
    </rPh>
    <rPh sb="209" eb="211">
      <t>スイシン</t>
    </rPh>
    <rPh sb="218" eb="221">
      <t>ハイスイカン</t>
    </rPh>
    <rPh sb="221" eb="222">
      <t>トウ</t>
    </rPh>
    <rPh sb="223" eb="226">
      <t>ケイカクテキ</t>
    </rPh>
    <rPh sb="227" eb="229">
      <t>コウシン</t>
    </rPh>
    <rPh sb="230" eb="232">
      <t>ジッシ</t>
    </rPh>
    <rPh sb="236" eb="238">
      <t>ジギョウ</t>
    </rPh>
    <rPh sb="239" eb="242">
      <t>アンテイテキ</t>
    </rPh>
    <rPh sb="243" eb="245">
      <t>ケイエイ</t>
    </rPh>
    <rPh sb="246" eb="2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</si>
</sst>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1.35</c:v>
                </c:pt>
                <c:pt idx="1">
                  <c:v>1.84</c:v>
                </c:pt>
                <c:pt idx="2">
                  <c:v>1.82</c:v>
                </c:pt>
                <c:pt idx="3">
                  <c:v>1.19</c:v>
                </c:pt>
                <c:pt idx="4">
                  <c:v>1.8</c:v>
                </c:pt>
              </c:numCache>
            </c:numRef>
          </c:val>
          <c:extLst>
            <c:ext xmlns:c16="http://schemas.microsoft.com/office/drawing/2014/chart" uri="{C3380CC4-5D6E-409C-BE32-E72D297353CC}">
              <c16:uniqueId val="{00000000-2CFF-484A-AE72-C2DF79B963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CFF-484A-AE72-C2DF79B963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78.040000000000006</c:v>
                </c:pt>
                <c:pt idx="1">
                  <c:v>76.81</c:v>
                </c:pt>
                <c:pt idx="2">
                  <c:v>77.3</c:v>
                </c:pt>
                <c:pt idx="3">
                  <c:v>76.680000000000007</c:v>
                </c:pt>
                <c:pt idx="4">
                  <c:v>78.489999999999995</c:v>
                </c:pt>
              </c:numCache>
            </c:numRef>
          </c:val>
          <c:extLst>
            <c:ext xmlns:c16="http://schemas.microsoft.com/office/drawing/2014/chart" uri="{C3380CC4-5D6E-409C-BE32-E72D297353CC}">
              <c16:uniqueId val="{00000000-B6E5-4902-8A16-2640ABF443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6E5-4902-8A16-2640ABF443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93.5</c:v>
                </c:pt>
                <c:pt idx="1">
                  <c:v>93.77</c:v>
                </c:pt>
                <c:pt idx="2">
                  <c:v>92.94</c:v>
                </c:pt>
                <c:pt idx="3">
                  <c:v>92.67</c:v>
                </c:pt>
                <c:pt idx="4">
                  <c:v>92.41</c:v>
                </c:pt>
              </c:numCache>
            </c:numRef>
          </c:val>
          <c:extLst>
            <c:ext xmlns:c16="http://schemas.microsoft.com/office/drawing/2014/chart" uri="{C3380CC4-5D6E-409C-BE32-E72D297353CC}">
              <c16:uniqueId val="{00000000-D143-45E6-AEAC-2F7239B6AF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D143-45E6-AEAC-2F7239B6AF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112.77</c:v>
                </c:pt>
                <c:pt idx="1">
                  <c:v>108.07</c:v>
                </c:pt>
                <c:pt idx="2">
                  <c:v>106.23</c:v>
                </c:pt>
                <c:pt idx="3">
                  <c:v>106.21</c:v>
                </c:pt>
                <c:pt idx="4">
                  <c:v>117.09</c:v>
                </c:pt>
              </c:numCache>
            </c:numRef>
          </c:val>
          <c:extLst>
            <c:ext xmlns:c16="http://schemas.microsoft.com/office/drawing/2014/chart" uri="{C3380CC4-5D6E-409C-BE32-E72D297353CC}">
              <c16:uniqueId val="{00000000-0BDA-4FF1-9957-9F64642928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BDA-4FF1-9957-9F64642928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50.28</c:v>
                </c:pt>
                <c:pt idx="1">
                  <c:v>51.25</c:v>
                </c:pt>
                <c:pt idx="2">
                  <c:v>50.77</c:v>
                </c:pt>
                <c:pt idx="3">
                  <c:v>51.67</c:v>
                </c:pt>
                <c:pt idx="4">
                  <c:v>51.58</c:v>
                </c:pt>
              </c:numCache>
            </c:numRef>
          </c:val>
          <c:extLst>
            <c:ext xmlns:c16="http://schemas.microsoft.com/office/drawing/2014/chart" uri="{C3380CC4-5D6E-409C-BE32-E72D297353CC}">
              <c16:uniqueId val="{00000000-2416-4852-93E9-4986887C2A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416-4852-93E9-4986887C2A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12.04</c:v>
                </c:pt>
                <c:pt idx="1">
                  <c:v>12.86</c:v>
                </c:pt>
                <c:pt idx="2">
                  <c:v>14.27</c:v>
                </c:pt>
                <c:pt idx="3">
                  <c:v>18.489999999999998</c:v>
                </c:pt>
                <c:pt idx="4">
                  <c:v>19.059999999999999</c:v>
                </c:pt>
              </c:numCache>
            </c:numRef>
          </c:val>
          <c:extLst>
            <c:ext xmlns:c16="http://schemas.microsoft.com/office/drawing/2014/chart" uri="{C3380CC4-5D6E-409C-BE32-E72D297353CC}">
              <c16:uniqueId val="{00000000-5D21-4D68-BE0A-833EB90C0D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D21-4D68-BE0A-833EB90C0D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15-45EE-B10B-206529598F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A315-45EE-B10B-206529598F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834.46</c:v>
                </c:pt>
                <c:pt idx="1">
                  <c:v>605.86</c:v>
                </c:pt>
                <c:pt idx="2">
                  <c:v>558.12</c:v>
                </c:pt>
                <c:pt idx="3">
                  <c:v>404.34</c:v>
                </c:pt>
                <c:pt idx="4">
                  <c:v>414.27</c:v>
                </c:pt>
              </c:numCache>
            </c:numRef>
          </c:val>
          <c:extLst>
            <c:ext xmlns:c16="http://schemas.microsoft.com/office/drawing/2014/chart" uri="{C3380CC4-5D6E-409C-BE32-E72D297353CC}">
              <c16:uniqueId val="{00000000-5C1E-41B3-B8AA-E8CBB3B086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5C1E-41B3-B8AA-E8CBB3B086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116.28</c:v>
                </c:pt>
                <c:pt idx="1">
                  <c:v>121.98</c:v>
                </c:pt>
                <c:pt idx="2">
                  <c:v>126.6</c:v>
                </c:pt>
                <c:pt idx="3">
                  <c:v>131.47</c:v>
                </c:pt>
                <c:pt idx="4">
                  <c:v>120.47</c:v>
                </c:pt>
              </c:numCache>
            </c:numRef>
          </c:val>
          <c:extLst>
            <c:ext xmlns:c16="http://schemas.microsoft.com/office/drawing/2014/chart" uri="{C3380CC4-5D6E-409C-BE32-E72D297353CC}">
              <c16:uniqueId val="{00000000-5BE6-4940-A6FE-DA42A4C060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5BE6-4940-A6FE-DA42A4C060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109.95</c:v>
                </c:pt>
                <c:pt idx="1">
                  <c:v>105.46</c:v>
                </c:pt>
                <c:pt idx="2">
                  <c:v>102.14</c:v>
                </c:pt>
                <c:pt idx="3">
                  <c:v>102.65</c:v>
                </c:pt>
                <c:pt idx="4">
                  <c:v>111.75</c:v>
                </c:pt>
              </c:numCache>
            </c:numRef>
          </c:val>
          <c:extLst>
            <c:ext xmlns:c16="http://schemas.microsoft.com/office/drawing/2014/chart" uri="{C3380CC4-5D6E-409C-BE32-E72D297353CC}">
              <c16:uniqueId val="{00000000-13E6-4A54-BBB2-BDE9D3C0B4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3E6-4A54-BBB2-BDE9D3C0B4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108.39</c:v>
                </c:pt>
                <c:pt idx="1">
                  <c:v>111.88</c:v>
                </c:pt>
                <c:pt idx="2">
                  <c:v>115.14</c:v>
                </c:pt>
                <c:pt idx="3">
                  <c:v>114.01</c:v>
                </c:pt>
                <c:pt idx="4">
                  <c:v>114.81</c:v>
                </c:pt>
              </c:numCache>
            </c:numRef>
          </c:val>
          <c:extLst>
            <c:ext xmlns:c16="http://schemas.microsoft.com/office/drawing/2014/chart" uri="{C3380CC4-5D6E-409C-BE32-E72D297353CC}">
              <c16:uniqueId val="{00000000-DD6B-425E-B83B-F8529B9502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D6B-425E-B83B-F8529B9502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江南市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100239</v>
      </c>
      <c r="AM8" s="61"/>
      <c r="AN8" s="61"/>
      <c r="AO8" s="61"/>
      <c r="AP8" s="61"/>
      <c r="AQ8" s="61"/>
      <c r="AR8" s="61"/>
      <c r="AS8" s="61"/>
      <c r="AT8" s="52">
        <f>データ!$S$6</f>
        <v>30.2</v>
      </c>
      <c r="AU8" s="53"/>
      <c r="AV8" s="53"/>
      <c r="AW8" s="53"/>
      <c r="AX8" s="53"/>
      <c r="AY8" s="53"/>
      <c r="AZ8" s="53"/>
      <c r="BA8" s="53"/>
      <c r="BB8" s="54">
        <f>データ!$T$6</f>
        <v>3319.17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85.75</v>
      </c>
      <c r="J10" s="53"/>
      <c r="K10" s="53"/>
      <c r="L10" s="53"/>
      <c r="M10" s="53"/>
      <c r="N10" s="53"/>
      <c r="O10" s="64"/>
      <c r="P10" s="54">
        <f>データ!$P$6</f>
        <v>94.67</v>
      </c>
      <c r="Q10" s="54"/>
      <c r="R10" s="54"/>
      <c r="S10" s="54"/>
      <c r="T10" s="54"/>
      <c r="U10" s="54"/>
      <c r="V10" s="54"/>
      <c r="W10" s="61">
        <f>データ!$Q$6</f>
        <v>2475</v>
      </c>
      <c r="X10" s="61"/>
      <c r="Y10" s="61"/>
      <c r="Z10" s="61"/>
      <c r="AA10" s="61"/>
      <c r="AB10" s="61"/>
      <c r="AC10" s="61"/>
      <c r="AD10" s="2"/>
      <c r="AE10" s="2"/>
      <c r="AF10" s="2"/>
      <c r="AG10" s="2"/>
      <c r="AH10" s="4"/>
      <c r="AI10" s="4"/>
      <c r="AJ10" s="4"/>
      <c r="AK10" s="4"/>
      <c r="AL10" s="61">
        <f>データ!$U$6</f>
        <v>94623</v>
      </c>
      <c r="AM10" s="61"/>
      <c r="AN10" s="61"/>
      <c r="AO10" s="61"/>
      <c r="AP10" s="61"/>
      <c r="AQ10" s="61"/>
      <c r="AR10" s="61"/>
      <c r="AS10" s="61"/>
      <c r="AT10" s="52">
        <f>データ!$V$6</f>
        <v>30.2</v>
      </c>
      <c r="AU10" s="53"/>
      <c r="AV10" s="53"/>
      <c r="AW10" s="53"/>
      <c r="AX10" s="53"/>
      <c r="AY10" s="53"/>
      <c r="AZ10" s="53"/>
      <c r="BA10" s="53"/>
      <c r="BB10" s="54">
        <f>データ!$W$6</f>
        <v>3133.21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73" t="s">
        <v>25</v>
      </c>
      <c r="BM14" s="74"/>
      <c r="BN14" s="74"/>
      <c r="BO14" s="74"/>
      <c r="BP14" s="74"/>
      <c r="BQ14" s="74"/>
      <c r="BR14" s="74"/>
      <c r="BS14" s="74"/>
      <c r="BT14" s="74"/>
      <c r="BU14" s="74"/>
      <c r="BV14" s="74"/>
      <c r="BW14" s="74"/>
      <c r="BX14" s="74"/>
      <c r="BY14" s="74"/>
      <c r="BZ14" s="75"/>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111</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26</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112</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67"/>
      <c r="BM60" s="68"/>
      <c r="BN60" s="68"/>
      <c r="BO60" s="68"/>
      <c r="BP60" s="68"/>
      <c r="BQ60" s="68"/>
      <c r="BR60" s="68"/>
      <c r="BS60" s="68"/>
      <c r="BT60" s="68"/>
      <c r="BU60" s="68"/>
      <c r="BV60" s="68"/>
      <c r="BW60" s="68"/>
      <c r="BX60" s="68"/>
      <c r="BY60" s="68"/>
      <c r="BZ60" s="6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28</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7" t="s">
        <v>113</v>
      </c>
      <c r="BM66" s="68"/>
      <c r="BN66" s="68"/>
      <c r="BO66" s="68"/>
      <c r="BP66" s="68"/>
      <c r="BQ66" s="68"/>
      <c r="BR66" s="68"/>
      <c r="BS66" s="68"/>
      <c r="BT66" s="68"/>
      <c r="BU66" s="68"/>
      <c r="BV66" s="68"/>
      <c r="BW66" s="68"/>
      <c r="BX66" s="68"/>
      <c r="BY66" s="68"/>
      <c r="BZ66" s="69"/>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7"/>
      <c r="BM67" s="68"/>
      <c r="BN67" s="68"/>
      <c r="BO67" s="68"/>
      <c r="BP67" s="68"/>
      <c r="BQ67" s="68"/>
      <c r="BR67" s="68"/>
      <c r="BS67" s="68"/>
      <c r="BT67" s="68"/>
      <c r="BU67" s="68"/>
      <c r="BV67" s="68"/>
      <c r="BW67" s="68"/>
      <c r="BX67" s="68"/>
      <c r="BY67" s="68"/>
      <c r="BZ67" s="69"/>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7"/>
      <c r="BM68" s="68"/>
      <c r="BN68" s="68"/>
      <c r="BO68" s="68"/>
      <c r="BP68" s="68"/>
      <c r="BQ68" s="68"/>
      <c r="BR68" s="68"/>
      <c r="BS68" s="68"/>
      <c r="BT68" s="68"/>
      <c r="BU68" s="68"/>
      <c r="BV68" s="68"/>
      <c r="BW68" s="68"/>
      <c r="BX68" s="68"/>
      <c r="BY68" s="68"/>
      <c r="BZ68" s="69"/>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7"/>
      <c r="BM69" s="68"/>
      <c r="BN69" s="68"/>
      <c r="BO69" s="68"/>
      <c r="BP69" s="68"/>
      <c r="BQ69" s="68"/>
      <c r="BR69" s="68"/>
      <c r="BS69" s="68"/>
      <c r="BT69" s="68"/>
      <c r="BU69" s="68"/>
      <c r="BV69" s="68"/>
      <c r="BW69" s="68"/>
      <c r="BX69" s="68"/>
      <c r="BY69" s="68"/>
      <c r="BZ69" s="69"/>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7"/>
      <c r="BM70" s="68"/>
      <c r="BN70" s="68"/>
      <c r="BO70" s="68"/>
      <c r="BP70" s="68"/>
      <c r="BQ70" s="68"/>
      <c r="BR70" s="68"/>
      <c r="BS70" s="68"/>
      <c r="BT70" s="68"/>
      <c r="BU70" s="68"/>
      <c r="BV70" s="68"/>
      <c r="BW70" s="68"/>
      <c r="BX70" s="68"/>
      <c r="BY70" s="68"/>
      <c r="BZ70" s="69"/>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7"/>
      <c r="BM71" s="68"/>
      <c r="BN71" s="68"/>
      <c r="BO71" s="68"/>
      <c r="BP71" s="68"/>
      <c r="BQ71" s="68"/>
      <c r="BR71" s="68"/>
      <c r="BS71" s="68"/>
      <c r="BT71" s="68"/>
      <c r="BU71" s="68"/>
      <c r="BV71" s="68"/>
      <c r="BW71" s="68"/>
      <c r="BX71" s="68"/>
      <c r="BY71" s="68"/>
      <c r="BZ71" s="69"/>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7"/>
      <c r="BM72" s="68"/>
      <c r="BN72" s="68"/>
      <c r="BO72" s="68"/>
      <c r="BP72" s="68"/>
      <c r="BQ72" s="68"/>
      <c r="BR72" s="68"/>
      <c r="BS72" s="68"/>
      <c r="BT72" s="68"/>
      <c r="BU72" s="68"/>
      <c r="BV72" s="68"/>
      <c r="BW72" s="68"/>
      <c r="BX72" s="68"/>
      <c r="BY72" s="68"/>
      <c r="BZ72" s="69"/>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7"/>
      <c r="BM73" s="68"/>
      <c r="BN73" s="68"/>
      <c r="BO73" s="68"/>
      <c r="BP73" s="68"/>
      <c r="BQ73" s="68"/>
      <c r="BR73" s="68"/>
      <c r="BS73" s="68"/>
      <c r="BT73" s="68"/>
      <c r="BU73" s="68"/>
      <c r="BV73" s="68"/>
      <c r="BW73" s="68"/>
      <c r="BX73" s="68"/>
      <c r="BY73" s="68"/>
      <c r="BZ73" s="69"/>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7"/>
      <c r="BM74" s="68"/>
      <c r="BN74" s="68"/>
      <c r="BO74" s="68"/>
      <c r="BP74" s="68"/>
      <c r="BQ74" s="68"/>
      <c r="BR74" s="68"/>
      <c r="BS74" s="68"/>
      <c r="BT74" s="68"/>
      <c r="BU74" s="68"/>
      <c r="BV74" s="68"/>
      <c r="BW74" s="68"/>
      <c r="BX74" s="68"/>
      <c r="BY74" s="68"/>
      <c r="BZ74" s="69"/>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7"/>
      <c r="BM75" s="68"/>
      <c r="BN75" s="68"/>
      <c r="BO75" s="68"/>
      <c r="BP75" s="68"/>
      <c r="BQ75" s="68"/>
      <c r="BR75" s="68"/>
      <c r="BS75" s="68"/>
      <c r="BT75" s="68"/>
      <c r="BU75" s="68"/>
      <c r="BV75" s="68"/>
      <c r="BW75" s="68"/>
      <c r="BX75" s="68"/>
      <c r="BY75" s="68"/>
      <c r="BZ75" s="69"/>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7"/>
      <c r="BM76" s="68"/>
      <c r="BN76" s="68"/>
      <c r="BO76" s="68"/>
      <c r="BP76" s="68"/>
      <c r="BQ76" s="68"/>
      <c r="BR76" s="68"/>
      <c r="BS76" s="68"/>
      <c r="BT76" s="68"/>
      <c r="BU76" s="68"/>
      <c r="BV76" s="68"/>
      <c r="BW76" s="68"/>
      <c r="BX76" s="68"/>
      <c r="BY76" s="68"/>
      <c r="BZ76" s="69"/>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7"/>
      <c r="BM77" s="68"/>
      <c r="BN77" s="68"/>
      <c r="BO77" s="68"/>
      <c r="BP77" s="68"/>
      <c r="BQ77" s="68"/>
      <c r="BR77" s="68"/>
      <c r="BS77" s="68"/>
      <c r="BT77" s="68"/>
      <c r="BU77" s="68"/>
      <c r="BV77" s="68"/>
      <c r="BW77" s="68"/>
      <c r="BX77" s="68"/>
      <c r="BY77" s="68"/>
      <c r="BZ77" s="69"/>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7"/>
      <c r="BM78" s="68"/>
      <c r="BN78" s="68"/>
      <c r="BO78" s="68"/>
      <c r="BP78" s="68"/>
      <c r="BQ78" s="68"/>
      <c r="BR78" s="68"/>
      <c r="BS78" s="68"/>
      <c r="BT78" s="68"/>
      <c r="BU78" s="68"/>
      <c r="BV78" s="68"/>
      <c r="BW78" s="68"/>
      <c r="BX78" s="68"/>
      <c r="BY78" s="68"/>
      <c r="BZ78" s="69"/>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7"/>
      <c r="BM79" s="68"/>
      <c r="BN79" s="68"/>
      <c r="BO79" s="68"/>
      <c r="BP79" s="68"/>
      <c r="BQ79" s="68"/>
      <c r="BR79" s="68"/>
      <c r="BS79" s="68"/>
      <c r="BT79" s="68"/>
      <c r="BU79" s="68"/>
      <c r="BV79" s="68"/>
      <c r="BW79" s="68"/>
      <c r="BX79" s="68"/>
      <c r="BY79" s="68"/>
      <c r="BZ79" s="69"/>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7"/>
      <c r="BM80" s="68"/>
      <c r="BN80" s="68"/>
      <c r="BO80" s="68"/>
      <c r="BP80" s="68"/>
      <c r="BQ80" s="68"/>
      <c r="BR80" s="68"/>
      <c r="BS80" s="68"/>
      <c r="BT80" s="68"/>
      <c r="BU80" s="68"/>
      <c r="BV80" s="68"/>
      <c r="BW80" s="68"/>
      <c r="BX80" s="68"/>
      <c r="BY80" s="68"/>
      <c r="BZ80" s="6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7"/>
      <c r="BM81" s="68"/>
      <c r="BN81" s="68"/>
      <c r="BO81" s="68"/>
      <c r="BP81" s="68"/>
      <c r="BQ81" s="68"/>
      <c r="BR81" s="68"/>
      <c r="BS81" s="68"/>
      <c r="BT81" s="68"/>
      <c r="BU81" s="68"/>
      <c r="BV81" s="68"/>
      <c r="BW81" s="68"/>
      <c r="BX81" s="68"/>
      <c r="BY81" s="68"/>
      <c r="BZ81" s="6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jkl8sSndjBKx8d9QVaXMoMJdBbANW5GiTnJPuqtVQ18+TVJkfKxbC70czA5EKoFr6eYem6Yl/TIvc1tfPv3Q==" saltValue="+bP/AlHJgEMmXuv8AZXHfg=="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232173</v>
      </c>
      <c r="D6" s="34">
        <f t="shared" si="3"/>
        <v>46</v>
      </c>
      <c r="E6" s="34">
        <f t="shared" si="3"/>
        <v>1</v>
      </c>
      <c r="F6" s="34">
        <f t="shared" si="3"/>
        <v>0</v>
      </c>
      <c r="G6" s="34">
        <f t="shared" si="3"/>
        <v>1</v>
      </c>
      <c r="H6" s="34" t="str">
        <f t="shared" si="3"/>
        <v>愛知県　江南市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85.75</v>
      </c>
      <c r="P6" s="35">
        <f t="shared" si="3"/>
        <v>94.67</v>
      </c>
      <c r="Q6" s="35">
        <f t="shared" si="3"/>
        <v>2475</v>
      </c>
      <c r="R6" s="35">
        <f t="shared" si="3"/>
        <v>100239</v>
      </c>
      <c r="S6" s="35">
        <f t="shared" si="3"/>
        <v>30.2</v>
      </c>
      <c r="T6" s="35">
        <f t="shared" si="3"/>
        <v>3319.17</v>
      </c>
      <c r="U6" s="35">
        <f t="shared" si="3"/>
        <v>94623</v>
      </c>
      <c r="V6" s="35">
        <f t="shared" si="3"/>
        <v>30.2</v>
      </c>
      <c r="W6" s="35">
        <f t="shared" si="3"/>
        <v>3133.21</v>
      </c>
      <c r="X6" s="36">
        <f>IF(X7="",NA(),X7)</f>
        <v>112.77</v>
      </c>
      <c r="Y6" s="36">
        <f t="shared" ref="Y6:AG6" si="4">IF(Y7="",NA(),Y7)</f>
        <v>108.07</v>
      </c>
      <c r="Z6" s="36">
        <f t="shared" si="4"/>
        <v>106.23</v>
      </c>
      <c r="AA6" s="36">
        <f t="shared" si="4"/>
        <v>106.21</v>
      </c>
      <c r="AB6" s="36">
        <f t="shared" si="4"/>
        <v>117.09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834.46</v>
      </c>
      <c r="AU6" s="36">
        <f t="shared" ref="AU6:BC6" si="6">IF(AU7="",NA(),AU7)</f>
        <v>605.86</v>
      </c>
      <c r="AV6" s="36">
        <f t="shared" si="6"/>
        <v>558.12</v>
      </c>
      <c r="AW6" s="36">
        <f t="shared" si="6"/>
        <v>404.34</v>
      </c>
      <c r="AX6" s="36">
        <f t="shared" si="6"/>
        <v>414.27</v>
      </c>
      <c r="AY6" s="36">
        <f t="shared" si="6"/>
        <v>357.82</v>
      </c>
      <c r="AZ6" s="36">
        <f t="shared" si="6"/>
        <v>355.5</v>
      </c>
      <c r="BA6" s="36">
        <f t="shared" si="6"/>
        <v>349.83</v>
      </c>
      <c r="BB6" s="36">
        <f t="shared" si="6"/>
        <v>360.86</v>
      </c>
      <c r="BC6" s="36">
        <f t="shared" si="6"/>
        <v>350.79</v>
      </c>
      <c r="BD6" s="35" t="str">
        <f>IF(BD7="","",IF(BD7="-","【-】","【"&amp;SUBSTITUTE(TEXT(BD7,"#,##0.00"),"-","△")&amp;"】"))</f>
        <v>【260.31】</v>
      </c>
      <c r="BE6" s="36">
        <f>IF(BE7="",NA(),BE7)</f>
        <v>116.28</v>
      </c>
      <c r="BF6" s="36">
        <f t="shared" ref="BF6:BN6" si="7">IF(BF7="",NA(),BF7)</f>
        <v>121.98</v>
      </c>
      <c r="BG6" s="36">
        <f t="shared" si="7"/>
        <v>126.6</v>
      </c>
      <c r="BH6" s="36">
        <f t="shared" si="7"/>
        <v>131.47</v>
      </c>
      <c r="BI6" s="36">
        <f t="shared" si="7"/>
        <v>120.47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109.95</v>
      </c>
      <c r="BQ6" s="36">
        <f t="shared" ref="BQ6:BY6" si="8">IF(BQ7="",NA(),BQ7)</f>
        <v>105.46</v>
      </c>
      <c r="BR6" s="36">
        <f t="shared" si="8"/>
        <v>102.14</v>
      </c>
      <c r="BS6" s="36">
        <f t="shared" si="8"/>
        <v>102.65</v>
      </c>
      <c r="BT6" s="36">
        <f t="shared" si="8"/>
        <v>111.75</v>
      </c>
      <c r="BU6" s="36">
        <f t="shared" si="8"/>
        <v>106.01</v>
      </c>
      <c r="BV6" s="36">
        <f t="shared" si="8"/>
        <v>104.57</v>
      </c>
      <c r="BW6" s="36">
        <f t="shared" si="8"/>
        <v>103.54</v>
      </c>
      <c r="BX6" s="36">
        <f t="shared" si="8"/>
        <v>103.32</v>
      </c>
      <c r="BY6" s="36">
        <f t="shared" si="8"/>
        <v>100.85</v>
      </c>
      <c r="BZ6" s="35" t="str">
        <f>IF(BZ7="","",IF(BZ7="-","【-】","【"&amp;SUBSTITUTE(TEXT(BZ7,"#,##0.00"),"-","△")&amp;"】"))</f>
        <v>【100.05】</v>
      </c>
      <c r="CA6" s="36">
        <f>IF(CA7="",NA(),CA7)</f>
        <v>108.39</v>
      </c>
      <c r="CB6" s="36">
        <f t="shared" ref="CB6:CJ6" si="9">IF(CB7="",NA(),CB7)</f>
        <v>111.88</v>
      </c>
      <c r="CC6" s="36">
        <f t="shared" si="9"/>
        <v>115.14</v>
      </c>
      <c r="CD6" s="36">
        <f t="shared" si="9"/>
        <v>114.01</v>
      </c>
      <c r="CE6" s="36">
        <f t="shared" si="9"/>
        <v>114.81</v>
      </c>
      <c r="CF6" s="36">
        <f t="shared" si="9"/>
        <v>162.24</v>
      </c>
      <c r="CG6" s="36">
        <f t="shared" si="9"/>
        <v>165.47</v>
      </c>
      <c r="CH6" s="36">
        <f t="shared" si="9"/>
        <v>167.46</v>
      </c>
      <c r="CI6" s="36">
        <f t="shared" si="9"/>
        <v>168.56</v>
      </c>
      <c r="CJ6" s="36">
        <f t="shared" si="9"/>
        <v>167.1</v>
      </c>
      <c r="CK6" s="35" t="str">
        <f>IF(CK7="","",IF(CK7="-","【-】","【"&amp;SUBSTITUTE(TEXT(CK7,"#,##0.00"),"-","△")&amp;"】"))</f>
        <v>【166.40】</v>
      </c>
      <c r="CL6" s="36">
        <f>IF(CL7="",NA(),CL7)</f>
        <v>78.040000000000006</v>
      </c>
      <c r="CM6" s="36">
        <f t="shared" ref="CM6:CU6" si="10">IF(CM7="",NA(),CM7)</f>
        <v>76.81</v>
      </c>
      <c r="CN6" s="36">
        <f t="shared" si="10"/>
        <v>77.3</v>
      </c>
      <c r="CO6" s="36">
        <f t="shared" si="10"/>
        <v>76.680000000000007</v>
      </c>
      <c r="CP6" s="36">
        <f t="shared" si="10"/>
        <v>78.489999999999995</v>
      </c>
      <c r="CQ6" s="36">
        <f t="shared" si="10"/>
        <v>59.11</v>
      </c>
      <c r="CR6" s="36">
        <f t="shared" si="10"/>
        <v>59.74</v>
      </c>
      <c r="CS6" s="36">
        <f t="shared" si="10"/>
        <v>59.46</v>
      </c>
      <c r="CT6" s="36">
        <f t="shared" si="10"/>
        <v>59.51</v>
      </c>
      <c r="CU6" s="36">
        <f t="shared" si="10"/>
        <v>59.91</v>
      </c>
      <c r="CV6" s="35" t="str">
        <f>IF(CV7="","",IF(CV7="-","【-】","【"&amp;SUBSTITUTE(TEXT(CV7,"#,##0.00"),"-","△")&amp;"】"))</f>
        <v>【60.69】</v>
      </c>
      <c r="CW6" s="36">
        <f>IF(CW7="",NA(),CW7)</f>
        <v>93.5</v>
      </c>
      <c r="CX6" s="36">
        <f t="shared" ref="CX6:DF6" si="11">IF(CX7="",NA(),CX7)</f>
        <v>93.77</v>
      </c>
      <c r="CY6" s="36">
        <f t="shared" si="11"/>
        <v>92.94</v>
      </c>
      <c r="CZ6" s="36">
        <f t="shared" si="11"/>
        <v>92.67</v>
      </c>
      <c r="DA6" s="36">
        <f t="shared" si="11"/>
        <v>92.41</v>
      </c>
      <c r="DB6" s="36">
        <f t="shared" si="11"/>
        <v>87.91</v>
      </c>
      <c r="DC6" s="36">
        <f t="shared" si="11"/>
        <v>87.28</v>
      </c>
      <c r="DD6" s="36">
        <f t="shared" si="11"/>
        <v>87.41</v>
      </c>
      <c r="DE6" s="36">
        <f t="shared" si="11"/>
        <v>87.08</v>
      </c>
      <c r="DF6" s="36">
        <f t="shared" si="11"/>
        <v>87.26</v>
      </c>
      <c r="DG6" s="35" t="str">
        <f>IF(DG7="","",IF(DG7="-","【-】","【"&amp;SUBSTITUTE(TEXT(DG7,"#,##0.00"),"-","△")&amp;"】"))</f>
        <v>【89.82】</v>
      </c>
      <c r="DH6" s="36">
        <f>IF(DH7="",NA(),DH7)</f>
        <v>50.28</v>
      </c>
      <c r="DI6" s="36">
        <f t="shared" ref="DI6:DQ6" si="12">IF(DI7="",NA(),DI7)</f>
        <v>51.25</v>
      </c>
      <c r="DJ6" s="36">
        <f t="shared" si="12"/>
        <v>50.77</v>
      </c>
      <c r="DK6" s="36">
        <f t="shared" si="12"/>
        <v>51.67</v>
      </c>
      <c r="DL6" s="36">
        <f t="shared" si="12"/>
        <v>51.58</v>
      </c>
      <c r="DM6" s="36">
        <f t="shared" si="12"/>
        <v>46.88</v>
      </c>
      <c r="DN6" s="36">
        <f t="shared" si="12"/>
        <v>46.94</v>
      </c>
      <c r="DO6" s="36">
        <f t="shared" si="12"/>
        <v>47.62</v>
      </c>
      <c r="DP6" s="36">
        <f t="shared" si="12"/>
        <v>48.55</v>
      </c>
      <c r="DQ6" s="36">
        <f t="shared" si="12"/>
        <v>49.2</v>
      </c>
      <c r="DR6" s="35" t="str">
        <f>IF(DR7="","",IF(DR7="-","【-】","【"&amp;SUBSTITUTE(TEXT(DR7,"#,##0.00"),"-","△")&amp;"】"))</f>
        <v>【50.19】</v>
      </c>
      <c r="DS6" s="36">
        <f>IF(DS7="",NA(),DS7)</f>
        <v>12.04</v>
      </c>
      <c r="DT6" s="36">
        <f t="shared" ref="DT6:EB6" si="13">IF(DT7="",NA(),DT7)</f>
        <v>12.86</v>
      </c>
      <c r="DU6" s="36">
        <f t="shared" si="13"/>
        <v>14.27</v>
      </c>
      <c r="DV6" s="36">
        <f t="shared" si="13"/>
        <v>18.489999999999998</v>
      </c>
      <c r="DW6" s="36">
        <f t="shared" si="13"/>
        <v>19.059999999999999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1.35</v>
      </c>
      <c r="EE6" s="36">
        <f t="shared" ref="EE6:EM6" si="14">IF(EE7="",NA(),EE7)</f>
        <v>1.84</v>
      </c>
      <c r="EF6" s="36">
        <f t="shared" si="14"/>
        <v>1.82</v>
      </c>
      <c r="EG6" s="36">
        <f t="shared" si="14"/>
        <v>1.19</v>
      </c>
      <c r="EH6" s="36">
        <f t="shared" si="14"/>
        <v>1.8</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232173</v>
      </c>
      <c r="D7" s="38">
        <v>46</v>
      </c>
      <c r="E7" s="38">
        <v>1</v>
      </c>
      <c r="F7" s="38">
        <v>0</v>
      </c>
      <c r="G7" s="38">
        <v>1</v>
      </c>
      <c r="H7" s="38" t="s">
        <v>92</v>
      </c>
      <c r="I7" s="38" t="s">
        <v>93</v>
      </c>
      <c r="J7" s="38" t="s">
        <v>94</v>
      </c>
      <c r="K7" s="38" t="s">
        <v>95</v>
      </c>
      <c r="L7" s="38" t="s">
        <v>96</v>
      </c>
      <c r="M7" s="38" t="s">
        <v>97</v>
      </c>
      <c r="N7" s="39" t="s">
        <v>98</v>
      </c>
      <c r="O7" s="39">
        <v>85.75</v>
      </c>
      <c r="P7" s="39">
        <v>94.67</v>
      </c>
      <c r="Q7" s="39">
        <v>2475</v>
      </c>
      <c r="R7" s="39">
        <v>100239</v>
      </c>
      <c r="S7" s="39">
        <v>30.2</v>
      </c>
      <c r="T7" s="39">
        <v>3319.17</v>
      </c>
      <c r="U7" s="39">
        <v>94623</v>
      </c>
      <c r="V7" s="39">
        <v>30.2</v>
      </c>
      <c r="W7" s="39">
        <v>3133.21</v>
      </c>
      <c r="X7" s="39">
        <v>112.77</v>
      </c>
      <c r="Y7" s="39">
        <v>108.07</v>
      </c>
      <c r="Z7" s="39">
        <v>106.23</v>
      </c>
      <c r="AA7" s="39">
        <v>106.21</v>
      </c>
      <c r="AB7" s="39">
        <v>117.09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834.46</v>
      </c>
      <c r="AU7" s="39">
        <v>605.86</v>
      </c>
      <c r="AV7" s="39">
        <v>558.12</v>
      </c>
      <c r="AW7" s="39">
        <v>404.34</v>
      </c>
      <c r="AX7" s="39">
        <v>414.27</v>
      </c>
      <c r="AY7" s="39">
        <v>357.82</v>
      </c>
      <c r="AZ7" s="39">
        <v>355.5</v>
      </c>
      <c r="BA7" s="39">
        <v>349.83</v>
      </c>
      <c r="BB7" s="39">
        <v>360.86</v>
      </c>
      <c r="BC7" s="39">
        <v>350.79</v>
      </c>
      <c r="BD7" s="39">
        <v>260.31</v>
      </c>
      <c r="BE7" s="39">
        <v>116.28</v>
      </c>
      <c r="BF7" s="39">
        <v>121.98</v>
      </c>
      <c r="BG7" s="39">
        <v>126.6</v>
      </c>
      <c r="BH7" s="39">
        <v>131.47</v>
      </c>
      <c r="BI7" s="39">
        <v>120.47</v>
      </c>
      <c r="BJ7" s="39">
        <v>307.45999999999998</v>
      </c>
      <c r="BK7" s="39">
        <v>312.58</v>
      </c>
      <c r="BL7" s="39">
        <v>314.87</v>
      </c>
      <c r="BM7" s="39">
        <v>309.27999999999997</v>
      </c>
      <c r="BN7" s="39">
        <v>322.92</v>
      </c>
      <c r="BO7" s="39">
        <v>275.67</v>
      </c>
      <c r="BP7" s="39">
        <v>109.95</v>
      </c>
      <c r="BQ7" s="39">
        <v>105.46</v>
      </c>
      <c r="BR7" s="39">
        <v>102.14</v>
      </c>
      <c r="BS7" s="39">
        <v>102.65</v>
      </c>
      <c r="BT7" s="39">
        <v>111.75</v>
      </c>
      <c r="BU7" s="39">
        <v>106.01</v>
      </c>
      <c r="BV7" s="39">
        <v>104.57</v>
      </c>
      <c r="BW7" s="39">
        <v>103.54</v>
      </c>
      <c r="BX7" s="39">
        <v>103.32</v>
      </c>
      <c r="BY7" s="39">
        <v>100.85</v>
      </c>
      <c r="BZ7" s="39">
        <v>100.05</v>
      </c>
      <c r="CA7" s="39">
        <v>108.39</v>
      </c>
      <c r="CB7" s="39">
        <v>111.88</v>
      </c>
      <c r="CC7" s="39">
        <v>115.14</v>
      </c>
      <c r="CD7" s="39">
        <v>114.01</v>
      </c>
      <c r="CE7" s="39">
        <v>114.81</v>
      </c>
      <c r="CF7" s="39">
        <v>162.24</v>
      </c>
      <c r="CG7" s="39">
        <v>165.47</v>
      </c>
      <c r="CH7" s="39">
        <v>167.46</v>
      </c>
      <c r="CI7" s="39">
        <v>168.56</v>
      </c>
      <c r="CJ7" s="39">
        <v>167.1</v>
      </c>
      <c r="CK7" s="39">
        <v>166.4</v>
      </c>
      <c r="CL7" s="39">
        <v>78.040000000000006</v>
      </c>
      <c r="CM7" s="39">
        <v>76.81</v>
      </c>
      <c r="CN7" s="39">
        <v>77.3</v>
      </c>
      <c r="CO7" s="39">
        <v>76.680000000000007</v>
      </c>
      <c r="CP7" s="39">
        <v>78.489999999999995</v>
      </c>
      <c r="CQ7" s="39">
        <v>59.11</v>
      </c>
      <c r="CR7" s="39">
        <v>59.74</v>
      </c>
      <c r="CS7" s="39">
        <v>59.46</v>
      </c>
      <c r="CT7" s="39">
        <v>59.51</v>
      </c>
      <c r="CU7" s="39">
        <v>59.91</v>
      </c>
      <c r="CV7" s="39">
        <v>60.69</v>
      </c>
      <c r="CW7" s="39">
        <v>93.5</v>
      </c>
      <c r="CX7" s="39">
        <v>93.77</v>
      </c>
      <c r="CY7" s="39">
        <v>92.94</v>
      </c>
      <c r="CZ7" s="39">
        <v>92.67</v>
      </c>
      <c r="DA7" s="39">
        <v>92.41</v>
      </c>
      <c r="DB7" s="39">
        <v>87.91</v>
      </c>
      <c r="DC7" s="39">
        <v>87.28</v>
      </c>
      <c r="DD7" s="39">
        <v>87.41</v>
      </c>
      <c r="DE7" s="39">
        <v>87.08</v>
      </c>
      <c r="DF7" s="39">
        <v>87.26</v>
      </c>
      <c r="DG7" s="39">
        <v>89.82</v>
      </c>
      <c r="DH7" s="39">
        <v>50.28</v>
      </c>
      <c r="DI7" s="39">
        <v>51.25</v>
      </c>
      <c r="DJ7" s="39">
        <v>50.77</v>
      </c>
      <c r="DK7" s="39">
        <v>51.67</v>
      </c>
      <c r="DL7" s="39">
        <v>51.58</v>
      </c>
      <c r="DM7" s="39">
        <v>46.88</v>
      </c>
      <c r="DN7" s="39">
        <v>46.94</v>
      </c>
      <c r="DO7" s="39">
        <v>47.62</v>
      </c>
      <c r="DP7" s="39">
        <v>48.55</v>
      </c>
      <c r="DQ7" s="39">
        <v>49.2</v>
      </c>
      <c r="DR7" s="39">
        <v>50.19</v>
      </c>
      <c r="DS7" s="39">
        <v>12.04</v>
      </c>
      <c r="DT7" s="39">
        <v>12.86</v>
      </c>
      <c r="DU7" s="39">
        <v>14.27</v>
      </c>
      <c r="DV7" s="39">
        <v>18.489999999999998</v>
      </c>
      <c r="DW7" s="39">
        <v>19.059999999999999</v>
      </c>
      <c r="DX7" s="39">
        <v>13.39</v>
      </c>
      <c r="DY7" s="39">
        <v>14.48</v>
      </c>
      <c r="DZ7" s="39">
        <v>16.27</v>
      </c>
      <c r="EA7" s="39">
        <v>17.11</v>
      </c>
      <c r="EB7" s="39">
        <v>18.329999999999998</v>
      </c>
      <c r="EC7" s="39">
        <v>20.63</v>
      </c>
      <c r="ED7" s="39">
        <v>1.35</v>
      </c>
      <c r="EE7" s="39">
        <v>1.84</v>
      </c>
      <c r="EF7" s="39">
        <v>1.82</v>
      </c>
      <c r="EG7" s="39">
        <v>1.19</v>
      </c>
      <c r="EH7" s="39">
        <v>1.8</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2022-01-28T07:13:37Z</cp:lastPrinted>
  <dcterms:created xsi:type="dcterms:W3CDTF">2021-12-03T06:51:36Z</dcterms:created>
  <dcterms:modified xsi:type="dcterms:W3CDTF">2022-02-04T01:26:42Z</dcterms:modified>
  <cp:category/>
</cp:coreProperties>
</file>