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k51NhRFk34+ALug1ZwXgRoovzZG2fbQ/bECh+Y7TnW7pbnnTXJcTRCrI0ZoPtvLKTWnn6fS0C/8Xxe9aiQu6tA==" workbookSaltValue="sUh8n7uV58UYFiMFXnrILw=="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<sst xmlns="http://schemas.openxmlformats.org/spreadsheetml/2006/main" count="320" uniqueCount="118">
  <si>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</si>
  <si>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</si>
  <si>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</si>
  <si>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</si>
  <si>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</si>
  <si>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</si>
  <si>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</si>
  <si>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</si>
  <si>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</si>
  <si>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</si>
  <si>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</si>
  <si>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</si>
  <si>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</si>
  <si>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</si>
  <si>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</si>
  <si>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</si>
  <si>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</si>
  <si>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</si>
  <si>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</si>
  <si>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</si>
  <si>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</si>
  <si>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</si>
  <si>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</si>
  <si>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</si>
  <si>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</si>
  <si>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</si>
  <si>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</si>
  <si>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</si>
  <si>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</si>
  <si>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</si>
  <si>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</si>
  <si>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</si>
  <si>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</si>
  <si>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</si>
  <si>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</si>
  <si>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</si>
  <si>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</si>
  <si>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</si>
  <si>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</si>
  <si>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</si>
  <si>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</si>
  <si>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</si>
  <si>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</si>
  <si>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</si>
  <si>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</si>
  <si>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</si>
  <si>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</si>
  <si>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</si>
  <si>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</si>
  <si>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</si>
  <si>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</si>
  <si>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</si>
  <si>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</si>
  <si>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</si>
  <si>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</si>
  <si>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</si>
  <si>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</si>
  <si>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</si>
  <si>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</si>
  <si>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</si>
  <si>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</si>
  <si>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</si>
  <si>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</si>
  <si>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</si>
  <si>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</si>
  <si>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</si>
  <si>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</si>
  <si>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</si>
  <si>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</si>
  <si>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</si>
  <si>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</si>
  <si>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</si>
  <si>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</si>
  <si>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</si>
  <si>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</si>
  <si>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</si>
  <si>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</si>
  <si>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</si>
  <si>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</si>
  <si>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</si>
  <si>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</si>
  <si>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</si>
  <si>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</si>
  <si>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</si>
  <si>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</si>
  <si>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</si>
  <si>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</si>
  <si>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</si>
  <si>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</si>
  <si>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</si>
  <si>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</si>
  <si>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</si>
  <si>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</si>
  <si>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</si>
  <si>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</si>
  <si>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</si>
  <si>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江南市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</si>
  <si>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</si>
  <si>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</si>
  <si>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</si>
  <si>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</si>
  <si>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</si>
  <si>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</si>
  <si>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</si>
  <si>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</si>
  <si>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</si>
  <si>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</si>
  <si>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</si>
  <si>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</si>
  <si>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</si>
  <si>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</si>
  <si>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</si>
  <si>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</si>
  <si>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</si>
  <si>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</si>
  <si>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本市の下水道事業は、平成5年度に整備開始し、平成14年度に供用開始したことから、施設自体は比較的新しい状態のため、老朽化は見受けられず改修等は実施していない。
　今後、将来の更新等を見据えた長寿命化の実施など、適切な維持管理に努めていく必要がある。</t>
    <phoneticPr fontId="4"/>
  </si>
  <si>
    <r>
      <t>　令和2年度に地方公営企業法の一部適用を行っている。
　①経常収支比率は100％以上だが、一般会計からの繰入金に大きく依存しているため、⑤経費回収率は類似団体平均値を下回っている。主な要因は下記⑧のとおり水洗化率が低く使用料収入が少ないこと、不明水の増加等により汚水処理費が増加していることが挙げられる。改善に向け、未接続家屋への普及促進、使用料改定による使用料収入の増加、維持管理費の削減等に努める必要がある。</t>
    </r>
    <r>
      <rPr>
        <sz val="10.5"/>
        <rFont val="ＭＳ ゴシック"/>
        <family val="3"/>
        <charset val="128"/>
      </rPr>
      <t xml:space="preserve">
　③流動比率については、企業会計移行時点(R2.4.1)での引継ぎ金が少なく、企業債の償還等は一般会計からの繰入金を充てているため、100％を大きく下回っている。　　　　　　　　　　　　　　　　　
　④企業債残高対事業規模比率については、現在、未普及解消に向けた面整備を順次進めており、新規借入額が増加しているため、依然として高い数値となっている。　　　　　　　　　</t>
    </r>
    <r>
      <rPr>
        <sz val="10.5"/>
        <color rgb="FFFF0000"/>
        <rFont val="ＭＳ ゴシック"/>
        <family val="3"/>
        <charset val="128"/>
      </rPr>
      <t>　　　　　　　　　　　　　　　</t>
    </r>
    <r>
      <rPr>
        <sz val="10.5"/>
        <rFont val="ＭＳ ゴシック"/>
        <family val="3"/>
        <charset val="128"/>
      </rPr>
      <t xml:space="preserve">
　⑥汚水処理原価は類似団体平均値を上回っており、これは不明水増加により流域下水道維持管理費負担金が増加したことが一因となっている。　　　　　　　　　　　　　　　　　　　　　　　　　　　　　　　　　　　</t>
    </r>
    <r>
      <rPr>
        <sz val="10.5"/>
        <color theme="1"/>
        <rFont val="ＭＳ ゴシック"/>
        <family val="3"/>
        <charset val="128"/>
      </rPr>
      <t>　
　⑧水洗化率については、本市の下水道供用開始が平成14年度と経過年数が短く、現在、10年概成に向け整備面積を拡大していることから類似団体平均値を下回っている。今後、より一層の下水道接続のPR活動などの普及促進を行う必要がある。</t>
    </r>
    <rPh sb="1" eb="3">
      <t>レイワ</t>
    </rPh>
    <rPh sb="4" eb="6">
      <t>ネンド</t>
    </rPh>
    <rPh sb="7" eb="9">
      <t>チホウ</t>
    </rPh>
    <rPh sb="9" eb="11">
      <t>コウエイ</t>
    </rPh>
    <rPh sb="11" eb="13">
      <t>キギョウ</t>
    </rPh>
    <rPh sb="13" eb="14">
      <t>ホウ</t>
    </rPh>
    <rPh sb="15" eb="17">
      <t>イチブ</t>
    </rPh>
    <rPh sb="17" eb="19">
      <t>テキヨウ</t>
    </rPh>
    <rPh sb="20" eb="21">
      <t>オコナ</t>
    </rPh>
    <rPh sb="40" eb="42">
      <t>イジョウ</t>
    </rPh>
    <rPh sb="81" eb="82">
      <t>チ</t>
    </rPh>
    <rPh sb="95" eb="97">
      <t>カキ</t>
    </rPh>
    <rPh sb="115" eb="116">
      <t>スク</t>
    </rPh>
    <rPh sb="165" eb="167">
      <t>フキュウ</t>
    </rPh>
    <rPh sb="167" eb="169">
      <t>ソクシン</t>
    </rPh>
    <rPh sb="184" eb="186">
      <t>ゾウカ</t>
    </rPh>
    <rPh sb="209" eb="211">
      <t>リュウドウ</t>
    </rPh>
    <rPh sb="211" eb="213">
      <t>ヒリツ</t>
    </rPh>
    <rPh sb="219" eb="221">
      <t>キギョウ</t>
    </rPh>
    <rPh sb="221" eb="223">
      <t>カイケイ</t>
    </rPh>
    <rPh sb="223" eb="225">
      <t>イコウ</t>
    </rPh>
    <rPh sb="225" eb="227">
      <t>ジテン</t>
    </rPh>
    <rPh sb="237" eb="239">
      <t>ヒキツ</t>
    </rPh>
    <rPh sb="240" eb="241">
      <t>キン</t>
    </rPh>
    <rPh sb="242" eb="243">
      <t>スク</t>
    </rPh>
    <rPh sb="246" eb="248">
      <t>キギョウ</t>
    </rPh>
    <rPh sb="248" eb="249">
      <t>サイ</t>
    </rPh>
    <rPh sb="250" eb="252">
      <t>ショウカン</t>
    </rPh>
    <rPh sb="252" eb="253">
      <t>トウ</t>
    </rPh>
    <rPh sb="254" eb="256">
      <t>イッパン</t>
    </rPh>
    <rPh sb="256" eb="258">
      <t>カイケイ</t>
    </rPh>
    <rPh sb="261" eb="263">
      <t>クリイレ</t>
    </rPh>
    <rPh sb="263" eb="264">
      <t>キン</t>
    </rPh>
    <rPh sb="265" eb="266">
      <t>ア</t>
    </rPh>
    <rPh sb="278" eb="279">
      <t>オオ</t>
    </rPh>
    <rPh sb="281" eb="283">
      <t>シタマワ</t>
    </rPh>
    <rPh sb="307" eb="309">
      <t>キギョウ</t>
    </rPh>
    <rPh sb="309" eb="310">
      <t>サイ</t>
    </rPh>
    <rPh sb="310" eb="312">
      <t>ザンダカ</t>
    </rPh>
    <rPh sb="312" eb="313">
      <t>タイ</t>
    </rPh>
    <rPh sb="313" eb="315">
      <t>ジギョウ</t>
    </rPh>
    <rPh sb="315" eb="317">
      <t>キボ</t>
    </rPh>
    <rPh sb="317" eb="319">
      <t>ヒリツ</t>
    </rPh>
    <rPh sb="325" eb="327">
      <t>ゲンザイ</t>
    </rPh>
    <rPh sb="328" eb="331">
      <t>ミフキュウ</t>
    </rPh>
    <rPh sb="331" eb="333">
      <t>カイショウ</t>
    </rPh>
    <rPh sb="334" eb="335">
      <t>ム</t>
    </rPh>
    <rPh sb="337" eb="338">
      <t>メン</t>
    </rPh>
    <rPh sb="338" eb="340">
      <t>セイビ</t>
    </rPh>
    <rPh sb="341" eb="343">
      <t>ジュンジ</t>
    </rPh>
    <rPh sb="343" eb="344">
      <t>スス</t>
    </rPh>
    <rPh sb="349" eb="351">
      <t>シンキ</t>
    </rPh>
    <rPh sb="351" eb="353">
      <t>カリイレ</t>
    </rPh>
    <rPh sb="353" eb="354">
      <t>ガク</t>
    </rPh>
    <rPh sb="355" eb="357">
      <t>ゾウカ</t>
    </rPh>
    <rPh sb="364" eb="366">
      <t>イゼン</t>
    </rPh>
    <rPh sb="369" eb="370">
      <t>タカ</t>
    </rPh>
    <rPh sb="371" eb="373">
      <t>スウチ</t>
    </rPh>
    <rPh sb="407" eb="409">
      <t>オスイ</t>
    </rPh>
    <rPh sb="409" eb="411">
      <t>ショリ</t>
    </rPh>
    <rPh sb="411" eb="413">
      <t>ゲンカ</t>
    </rPh>
    <rPh sb="414" eb="416">
      <t>ルイジ</t>
    </rPh>
    <rPh sb="416" eb="418">
      <t>ダンタイ</t>
    </rPh>
    <rPh sb="418" eb="420">
      <t>ヘイキン</t>
    </rPh>
    <rPh sb="420" eb="421">
      <t>チ</t>
    </rPh>
    <rPh sb="422" eb="424">
      <t>ウワマワ</t>
    </rPh>
    <rPh sb="432" eb="434">
      <t>フメイ</t>
    </rPh>
    <rPh sb="434" eb="435">
      <t>スイ</t>
    </rPh>
    <rPh sb="435" eb="437">
      <t>ゾウカ</t>
    </rPh>
    <rPh sb="440" eb="442">
      <t>リュウイキ</t>
    </rPh>
    <rPh sb="442" eb="445">
      <t>ゲスイドウ</t>
    </rPh>
    <rPh sb="445" eb="447">
      <t>イジ</t>
    </rPh>
    <rPh sb="447" eb="449">
      <t>カンリ</t>
    </rPh>
    <rPh sb="449" eb="450">
      <t>ヒ</t>
    </rPh>
    <rPh sb="450" eb="452">
      <t>フタン</t>
    </rPh>
    <rPh sb="452" eb="453">
      <t>キン</t>
    </rPh>
    <rPh sb="454" eb="456">
      <t>ゾウカ</t>
    </rPh>
    <rPh sb="461" eb="463">
      <t>イチイン</t>
    </rPh>
    <rPh sb="519" eb="521">
      <t>ホンシ</t>
    </rPh>
    <rPh sb="522" eb="525">
      <t>ゲスイドウ</t>
    </rPh>
    <rPh sb="525" eb="527">
      <t>キョウヨウ</t>
    </rPh>
    <rPh sb="527" eb="529">
      <t>カイシ</t>
    </rPh>
    <rPh sb="530" eb="532">
      <t>ヘイセイ</t>
    </rPh>
    <rPh sb="545" eb="547">
      <t>ゲンザイ</t>
    </rPh>
    <rPh sb="550" eb="551">
      <t>ネン</t>
    </rPh>
    <rPh sb="551" eb="553">
      <t>ガイセイ</t>
    </rPh>
    <rPh sb="554" eb="555">
      <t>ム</t>
    </rPh>
    <rPh sb="561" eb="563">
      <t>カクダイ</t>
    </rPh>
    <rPh sb="571" eb="573">
      <t>ルイジ</t>
    </rPh>
    <rPh sb="573" eb="575">
      <t>ダンタイ</t>
    </rPh>
    <rPh sb="575" eb="577">
      <t>ヘイキン</t>
    </rPh>
    <rPh sb="577" eb="578">
      <t>チ</t>
    </rPh>
    <rPh sb="591" eb="593">
      <t>イッソウ</t>
    </rPh>
    <rPh sb="594" eb="597">
      <t>ゲスイドウ</t>
    </rPh>
    <rPh sb="597" eb="599">
      <t>セツゾク</t>
    </rPh>
    <rPh sb="602" eb="604">
      <t>カツドウ</t>
    </rPh>
    <rPh sb="607" eb="609">
      <t>フキュウ</t>
    </rPh>
    <rPh sb="609" eb="611">
      <t>ソクシン</t>
    </rPh>
    <phoneticPr fontId="4"/>
  </si>
  <si>
    <t>　現在は未普及解消のために、投資を行っている段階ではあるが、整備区域を原則市街化区域とするなど投資規模を縮小する方針としたため、今後各種数値は改善する見込みである。
　また、令和2年度に地方公営企業法を適用し、経営戦略を策定したことで経営の課題が明確となったため、現在、下水道使用料の改定等の準備を進めている。今後もより一層、適正な下水道事業の経営に努めていく必要がある。
　</t>
    <rPh sb="90" eb="92">
      <t>ネンド</t>
    </rPh>
    <rPh sb="105" eb="107">
      <t>ケイエイ</t>
    </rPh>
    <rPh sb="107" eb="109">
      <t>センリャク</t>
    </rPh>
    <rPh sb="110" eb="112">
      <t>サクテイ</t>
    </rPh>
    <rPh sb="120" eb="122">
      <t>カダイ</t>
    </rPh>
    <rPh sb="132" eb="134">
      <t>ゲンザイ</t>
    </rPh>
    <rPh sb="144" eb="145">
      <t>トウ</t>
    </rPh>
    <rPh sb="146" eb="148">
      <t>ジュンビ</t>
    </rPh>
    <rPh sb="149" eb="150">
      <t>スス</t>
    </rPh>
    <rPh sb="155" eb="157">
      <t>コンゴ</t>
    </rPh>
    <rPh sb="160" eb="162">
      <t>イッソウ</t>
    </rPh>
    <rPh sb="163" eb="165">
      <t>テキセイ</t>
    </rPh>
    <rPh sb="166" eb="169">
      <t>ゲスイドウ</t>
    </rPh>
    <rPh sb="169" eb="171">
      <t>ジギョウ</t>
    </rPh>
    <rPh sb="172" eb="174">
      <t>ケイエイ</t>
    </rPh>
    <rPh sb="175" eb="176">
      <t>ツト</t>
    </rPh>
    <rPh sb="180" eb="1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</si>
</sst>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0.5"/>
      <name val="ＭＳ ゴシック"/>
      <family val="3"/>
      <charset val="128"/>
    </font>
    <font>
      <sz val="10.5"/>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21D-469E-B4B2-C4D85F1E71F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321D-469E-B4B2-C4D85F1E71F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FC-4F60-996B-6F9ED30058A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56.39</c:v>
                </c:pt>
              </c:numCache>
            </c:numRef>
          </c:val>
          <c:smooth val="0"/>
          <c:extLst>
            <c:ext xmlns:c16="http://schemas.microsoft.com/office/drawing/2014/chart" uri="{C3380CC4-5D6E-409C-BE32-E72D297353CC}">
              <c16:uniqueId val="{00000001-51FC-4F60-996B-6F9ED30058A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70.17</c:v>
                </c:pt>
              </c:numCache>
            </c:numRef>
          </c:val>
          <c:extLst>
            <c:ext xmlns:c16="http://schemas.microsoft.com/office/drawing/2014/chart" uri="{C3380CC4-5D6E-409C-BE32-E72D297353CC}">
              <c16:uniqueId val="{00000000-F97B-4BF7-93F5-24C38AA2EFD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91.45</c:v>
                </c:pt>
              </c:numCache>
            </c:numRef>
          </c:val>
          <c:smooth val="0"/>
          <c:extLst>
            <c:ext xmlns:c16="http://schemas.microsoft.com/office/drawing/2014/chart" uri="{C3380CC4-5D6E-409C-BE32-E72D297353CC}">
              <c16:uniqueId val="{00000001-F97B-4BF7-93F5-24C38AA2EFD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101.77</c:v>
                </c:pt>
              </c:numCache>
            </c:numRef>
          </c:val>
          <c:extLst>
            <c:ext xmlns:c16="http://schemas.microsoft.com/office/drawing/2014/chart" uri="{C3380CC4-5D6E-409C-BE32-E72D297353CC}">
              <c16:uniqueId val="{00000000-9EB8-4CEB-8E74-72D495270ED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104.59</c:v>
                </c:pt>
              </c:numCache>
            </c:numRef>
          </c:val>
          <c:smooth val="0"/>
          <c:extLst>
            <c:ext xmlns:c16="http://schemas.microsoft.com/office/drawing/2014/chart" uri="{C3380CC4-5D6E-409C-BE32-E72D297353CC}">
              <c16:uniqueId val="{00000001-9EB8-4CEB-8E74-72D495270ED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2.66</c:v>
                </c:pt>
              </c:numCache>
            </c:numRef>
          </c:val>
          <c:extLst>
            <c:ext xmlns:c16="http://schemas.microsoft.com/office/drawing/2014/chart" uri="{C3380CC4-5D6E-409C-BE32-E72D297353CC}">
              <c16:uniqueId val="{00000000-9FB9-41C1-82C7-26D46BD6679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14.8</c:v>
                </c:pt>
              </c:numCache>
            </c:numRef>
          </c:val>
          <c:smooth val="0"/>
          <c:extLst>
            <c:ext xmlns:c16="http://schemas.microsoft.com/office/drawing/2014/chart" uri="{C3380CC4-5D6E-409C-BE32-E72D297353CC}">
              <c16:uniqueId val="{00000001-9FB9-41C1-82C7-26D46BD6679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293-4BE6-BE92-CA1F778BEC7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1293-4BE6-BE92-CA1F778BEC7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701-48B7-B266-B211655668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0.83</c:v>
                </c:pt>
              </c:numCache>
            </c:numRef>
          </c:val>
          <c:smooth val="0"/>
          <c:extLst>
            <c:ext xmlns:c16="http://schemas.microsoft.com/office/drawing/2014/chart" uri="{C3380CC4-5D6E-409C-BE32-E72D297353CC}">
              <c16:uniqueId val="{00000001-9701-48B7-B266-B211655668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44.75</c:v>
                </c:pt>
              </c:numCache>
            </c:numRef>
          </c:val>
          <c:extLst>
            <c:ext xmlns:c16="http://schemas.microsoft.com/office/drawing/2014/chart" uri="{C3380CC4-5D6E-409C-BE32-E72D297353CC}">
              <c16:uniqueId val="{00000000-DBDB-4909-B544-0138BE718AD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57.6</c:v>
                </c:pt>
              </c:numCache>
            </c:numRef>
          </c:val>
          <c:smooth val="0"/>
          <c:extLst>
            <c:ext xmlns:c16="http://schemas.microsoft.com/office/drawing/2014/chart" uri="{C3380CC4-5D6E-409C-BE32-E72D297353CC}">
              <c16:uniqueId val="{00000001-DBDB-4909-B544-0138BE718AD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3321.89</c:v>
                </c:pt>
              </c:numCache>
            </c:numRef>
          </c:val>
          <c:extLst>
            <c:ext xmlns:c16="http://schemas.microsoft.com/office/drawing/2014/chart" uri="{C3380CC4-5D6E-409C-BE32-E72D297353CC}">
              <c16:uniqueId val="{00000000-4FA1-488A-A7C1-53D820A1A07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1008.36</c:v>
                </c:pt>
              </c:numCache>
            </c:numRef>
          </c:val>
          <c:smooth val="0"/>
          <c:extLst>
            <c:ext xmlns:c16="http://schemas.microsoft.com/office/drawing/2014/chart" uri="{C3380CC4-5D6E-409C-BE32-E72D297353CC}">
              <c16:uniqueId val="{00000001-4FA1-488A-A7C1-53D820A1A07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59.97</c:v>
                </c:pt>
              </c:numCache>
            </c:numRef>
          </c:val>
          <c:extLst>
            <c:ext xmlns:c16="http://schemas.microsoft.com/office/drawing/2014/chart" uri="{C3380CC4-5D6E-409C-BE32-E72D297353CC}">
              <c16:uniqueId val="{00000000-4150-4814-A0E6-1BF55F10F1C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85.67</c:v>
                </c:pt>
              </c:numCache>
            </c:numRef>
          </c:val>
          <c:smooth val="0"/>
          <c:extLst>
            <c:ext xmlns:c16="http://schemas.microsoft.com/office/drawing/2014/chart" uri="{C3380CC4-5D6E-409C-BE32-E72D297353CC}">
              <c16:uniqueId val="{00000001-4150-4814-A0E6-1BF55F10F1C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180.14</c:v>
                </c:pt>
              </c:numCache>
            </c:numRef>
          </c:val>
          <c:extLst>
            <c:ext xmlns:c16="http://schemas.microsoft.com/office/drawing/2014/chart" uri="{C3380CC4-5D6E-409C-BE32-E72D297353CC}">
              <c16:uniqueId val="{00000000-5E09-4C72-87C3-62A6002836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146.12</c:v>
                </c:pt>
              </c:numCache>
            </c:numRef>
          </c:val>
          <c:smooth val="0"/>
          <c:extLst>
            <c:ext xmlns:c16="http://schemas.microsoft.com/office/drawing/2014/chart" uri="{C3380CC4-5D6E-409C-BE32-E72D297353CC}">
              <c16:uniqueId val="{00000001-5E09-4C72-87C3-62A6002836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江南市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Bc2</v>
      </c>
      <c r="X8" s="78"/>
      <c r="Y8" s="78"/>
      <c r="Z8" s="78"/>
      <c r="AA8" s="78"/>
      <c r="AB8" s="78"/>
      <c r="AC8" s="78"/>
      <c r="AD8" s="79" t="str">
        <f>データ!$M$6</f>
        <v>非設置</v>
      </c>
      <c r="AE8" s="79"/>
      <c r="AF8" s="79"/>
      <c r="AG8" s="79"/>
      <c r="AH8" s="79"/>
      <c r="AI8" s="79"/>
      <c r="AJ8" s="79"/>
      <c r="AK8" s="3"/>
      <c r="AL8" s="75">
        <f>データ!S6</f>
        <v>100239</v>
      </c>
      <c r="AM8" s="75"/>
      <c r="AN8" s="75"/>
      <c r="AO8" s="75"/>
      <c r="AP8" s="75"/>
      <c r="AQ8" s="75"/>
      <c r="AR8" s="75"/>
      <c r="AS8" s="75"/>
      <c r="AT8" s="74">
        <f>データ!T6</f>
        <v>30.2</v>
      </c>
      <c r="AU8" s="74"/>
      <c r="AV8" s="74"/>
      <c r="AW8" s="74"/>
      <c r="AX8" s="74"/>
      <c r="AY8" s="74"/>
      <c r="AZ8" s="74"/>
      <c r="BA8" s="74"/>
      <c r="BB8" s="74">
        <f>データ!U6</f>
        <v>3319.17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46.01</v>
      </c>
      <c r="J10" s="74"/>
      <c r="K10" s="74"/>
      <c r="L10" s="74"/>
      <c r="M10" s="74"/>
      <c r="N10" s="74"/>
      <c r="O10" s="74"/>
      <c r="P10" s="74">
        <f>データ!P6</f>
        <v>41.62</v>
      </c>
      <c r="Q10" s="74"/>
      <c r="R10" s="74"/>
      <c r="S10" s="74"/>
      <c r="T10" s="74"/>
      <c r="U10" s="74"/>
      <c r="V10" s="74"/>
      <c r="W10" s="74">
        <f>データ!Q6</f>
        <v>91.41</v>
      </c>
      <c r="X10" s="74"/>
      <c r="Y10" s="74"/>
      <c r="Z10" s="74"/>
      <c r="AA10" s="74"/>
      <c r="AB10" s="74"/>
      <c r="AC10" s="74"/>
      <c r="AD10" s="75">
        <f>データ!R6</f>
        <v>1980</v>
      </c>
      <c r="AE10" s="75"/>
      <c r="AF10" s="75"/>
      <c r="AG10" s="75"/>
      <c r="AH10" s="75"/>
      <c r="AI10" s="75"/>
      <c r="AJ10" s="75"/>
      <c r="AK10" s="2"/>
      <c r="AL10" s="75">
        <f>データ!V6</f>
        <v>41603</v>
      </c>
      <c r="AM10" s="75"/>
      <c r="AN10" s="75"/>
      <c r="AO10" s="75"/>
      <c r="AP10" s="75"/>
      <c r="AQ10" s="75"/>
      <c r="AR10" s="75"/>
      <c r="AS10" s="75"/>
      <c r="AT10" s="74">
        <f>データ!W6</f>
        <v>6.49</v>
      </c>
      <c r="AU10" s="74"/>
      <c r="AV10" s="74"/>
      <c r="AW10" s="74"/>
      <c r="AX10" s="74"/>
      <c r="AY10" s="74"/>
      <c r="AZ10" s="74"/>
      <c r="BA10" s="74"/>
      <c r="BB10" s="74">
        <f>データ!X6</f>
        <v>6410.32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wdvjkx2ywE6lqP9tHH5l6XV1GJIe7q3kND5y6+Tw9hVokUF3fW1ojXNMNHxhwI5HUqe99pYUj6DRuL/nVVwwYA==" saltValue="0FreQCe0oyFWM7U15zJaP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232173</v>
      </c>
      <c r="D6" s="33">
        <f t="shared" si="3"/>
        <v>46</v>
      </c>
      <c r="E6" s="33">
        <f t="shared" si="3"/>
        <v>17</v>
      </c>
      <c r="F6" s="33">
        <f t="shared" si="3"/>
        <v>1</v>
      </c>
      <c r="G6" s="33">
        <f t="shared" si="3"/>
        <v>0</v>
      </c>
      <c r="H6" s="33" t="str">
        <f t="shared" si="3"/>
        <v>愛知県　江南市</v>
      </c>
      <c r="I6" s="33" t="str">
        <f t="shared" si="3"/>
        <v>法適用</v>
      </c>
      <c r="J6" s="33" t="str">
        <f t="shared" si="3"/>
        <v>下水道事業</v>
      </c>
      <c r="K6" s="33" t="str">
        <f t="shared" si="3"/>
        <v>公共下水道</v>
      </c>
      <c r="L6" s="33" t="str">
        <f t="shared" si="3"/>
        <v>Bc2</v>
      </c>
      <c r="M6" s="33" t="str">
        <f t="shared" si="3"/>
        <v>非設置</v>
      </c>
      <c r="N6" s="34" t="str">
        <f t="shared" si="3"/>
        <v>-</v>
      </c>
      <c r="O6" s="34">
        <f t="shared" si="3"/>
        <v>46.01</v>
      </c>
      <c r="P6" s="34">
        <f t="shared" si="3"/>
        <v>41.62</v>
      </c>
      <c r="Q6" s="34">
        <f t="shared" si="3"/>
        <v>91.41</v>
      </c>
      <c r="R6" s="34">
        <f t="shared" si="3"/>
        <v>1980</v>
      </c>
      <c r="S6" s="34">
        <f t="shared" si="3"/>
        <v>100239</v>
      </c>
      <c r="T6" s="34">
        <f t="shared" si="3"/>
        <v>30.2</v>
      </c>
      <c r="U6" s="34">
        <f t="shared" si="3"/>
        <v>3319.17</v>
      </c>
      <c r="V6" s="34">
        <f t="shared" si="3"/>
        <v>41603</v>
      </c>
      <c r="W6" s="34">
        <f t="shared" si="3"/>
        <v>6.49</v>
      </c>
      <c r="X6" s="34">
        <f t="shared" si="3"/>
        <v>6410.32</v>
      </c>
      <c r="Y6" s="35" t="str">
        <f>IF(Y7="",NA(),Y7)</f>
        <v>-</v>
      </c>
      <c r="Z6" s="35" t="str">
        <f t="shared" ref="Z6:AH6" si="4">IF(Z7="",NA(),Z7)</f>
        <v>-</v>
      </c>
      <c r="AA6" s="35" t="str">
        <f t="shared" si="4"/>
        <v>-</v>
      </c>
      <c r="AB6" s="35" t="str">
        <f t="shared" si="4"/>
        <v>-</v>
      </c>
      <c r="AC6" s="35">
        <f t="shared" si="4"/>
        <v>101.77</v>
      </c>
      <c r="AD6" s="35" t="str">
        <f t="shared" si="4"/>
        <v>-</v>
      </c>
      <c r="AE6" s="35" t="str">
        <f t="shared" si="4"/>
        <v>-</v>
      </c>
      <c r="AF6" s="35" t="str">
        <f t="shared" si="4"/>
        <v>-</v>
      </c>
      <c r="AG6" s="35" t="str">
        <f t="shared" si="4"/>
        <v>-</v>
      </c>
      <c r="AH6" s="35">
        <f t="shared" si="4"/>
        <v>104.59</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0.83</v>
      </c>
      <c r="AT6" s="34" t="str">
        <f>IF(AT7="","",IF(AT7="-","【-】","【"&amp;SUBSTITUTE(TEXT(AT7,"#,##0.00"),"-","△")&amp;"】"))</f>
        <v>【3.64】</v>
      </c>
      <c r="AU6" s="35" t="str">
        <f>IF(AU7="",NA(),AU7)</f>
        <v>-</v>
      </c>
      <c r="AV6" s="35" t="str">
        <f t="shared" ref="AV6:BD6" si="6">IF(AV7="",NA(),AV7)</f>
        <v>-</v>
      </c>
      <c r="AW6" s="35" t="str">
        <f t="shared" si="6"/>
        <v>-</v>
      </c>
      <c r="AX6" s="35" t="str">
        <f t="shared" si="6"/>
        <v>-</v>
      </c>
      <c r="AY6" s="35">
        <f t="shared" si="6"/>
        <v>44.75</v>
      </c>
      <c r="AZ6" s="35" t="str">
        <f t="shared" si="6"/>
        <v>-</v>
      </c>
      <c r="BA6" s="35" t="str">
        <f t="shared" si="6"/>
        <v>-</v>
      </c>
      <c r="BB6" s="35" t="str">
        <f t="shared" si="6"/>
        <v>-</v>
      </c>
      <c r="BC6" s="35" t="str">
        <f t="shared" si="6"/>
        <v>-</v>
      </c>
      <c r="BD6" s="35">
        <f t="shared" si="6"/>
        <v>57.6</v>
      </c>
      <c r="BE6" s="34" t="str">
        <f>IF(BE7="","",IF(BE7="-","【-】","【"&amp;SUBSTITUTE(TEXT(BE7,"#,##0.00"),"-","△")&amp;"】"))</f>
        <v>【67.52】</v>
      </c>
      <c r="BF6" s="35" t="str">
        <f>IF(BF7="",NA(),BF7)</f>
        <v>-</v>
      </c>
      <c r="BG6" s="35" t="str">
        <f t="shared" ref="BG6:BO6" si="7">IF(BG7="",NA(),BG7)</f>
        <v>-</v>
      </c>
      <c r="BH6" s="35" t="str">
        <f t="shared" si="7"/>
        <v>-</v>
      </c>
      <c r="BI6" s="35" t="str">
        <f t="shared" si="7"/>
        <v>-</v>
      </c>
      <c r="BJ6" s="35">
        <f t="shared" si="7"/>
        <v>3321.89</v>
      </c>
      <c r="BK6" s="35" t="str">
        <f t="shared" si="7"/>
        <v>-</v>
      </c>
      <c r="BL6" s="35" t="str">
        <f t="shared" si="7"/>
        <v>-</v>
      </c>
      <c r="BM6" s="35" t="str">
        <f t="shared" si="7"/>
        <v>-</v>
      </c>
      <c r="BN6" s="35" t="str">
        <f t="shared" si="7"/>
        <v>-</v>
      </c>
      <c r="BO6" s="35">
        <f t="shared" si="7"/>
        <v>1008.36</v>
      </c>
      <c r="BP6" s="34" t="str">
        <f>IF(BP7="","",IF(BP7="-","【-】","【"&amp;SUBSTITUTE(TEXT(BP7,"#,##0.00"),"-","△")&amp;"】"))</f>
        <v>【705.21】</v>
      </c>
      <c r="BQ6" s="35" t="str">
        <f>IF(BQ7="",NA(),BQ7)</f>
        <v>-</v>
      </c>
      <c r="BR6" s="35" t="str">
        <f t="shared" ref="BR6:BZ6" si="8">IF(BR7="",NA(),BR7)</f>
        <v>-</v>
      </c>
      <c r="BS6" s="35" t="str">
        <f t="shared" si="8"/>
        <v>-</v>
      </c>
      <c r="BT6" s="35" t="str">
        <f t="shared" si="8"/>
        <v>-</v>
      </c>
      <c r="BU6" s="35">
        <f t="shared" si="8"/>
        <v>59.97</v>
      </c>
      <c r="BV6" s="35" t="str">
        <f t="shared" si="8"/>
        <v>-</v>
      </c>
      <c r="BW6" s="35" t="str">
        <f t="shared" si="8"/>
        <v>-</v>
      </c>
      <c r="BX6" s="35" t="str">
        <f t="shared" si="8"/>
        <v>-</v>
      </c>
      <c r="BY6" s="35" t="str">
        <f t="shared" si="8"/>
        <v>-</v>
      </c>
      <c r="BZ6" s="35">
        <f t="shared" si="8"/>
        <v>85.67</v>
      </c>
      <c r="CA6" s="34" t="str">
        <f>IF(CA7="","",IF(CA7="-","【-】","【"&amp;SUBSTITUTE(TEXT(CA7,"#,##0.00"),"-","△")&amp;"】"))</f>
        <v>【98.96】</v>
      </c>
      <c r="CB6" s="35" t="str">
        <f>IF(CB7="",NA(),CB7)</f>
        <v>-</v>
      </c>
      <c r="CC6" s="35" t="str">
        <f t="shared" ref="CC6:CK6" si="9">IF(CC7="",NA(),CC7)</f>
        <v>-</v>
      </c>
      <c r="CD6" s="35" t="str">
        <f t="shared" si="9"/>
        <v>-</v>
      </c>
      <c r="CE6" s="35" t="str">
        <f t="shared" si="9"/>
        <v>-</v>
      </c>
      <c r="CF6" s="35">
        <f t="shared" si="9"/>
        <v>180.14</v>
      </c>
      <c r="CG6" s="35" t="str">
        <f t="shared" si="9"/>
        <v>-</v>
      </c>
      <c r="CH6" s="35" t="str">
        <f t="shared" si="9"/>
        <v>-</v>
      </c>
      <c r="CI6" s="35" t="str">
        <f t="shared" si="9"/>
        <v>-</v>
      </c>
      <c r="CJ6" s="35" t="str">
        <f t="shared" si="9"/>
        <v>-</v>
      </c>
      <c r="CK6" s="35">
        <f t="shared" si="9"/>
        <v>146.12</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56.39</v>
      </c>
      <c r="CW6" s="34" t="str">
        <f>IF(CW7="","",IF(CW7="-","【-】","【"&amp;SUBSTITUTE(TEXT(CW7,"#,##0.00"),"-","△")&amp;"】"))</f>
        <v>【59.57】</v>
      </c>
      <c r="CX6" s="35" t="str">
        <f>IF(CX7="",NA(),CX7)</f>
        <v>-</v>
      </c>
      <c r="CY6" s="35" t="str">
        <f t="shared" ref="CY6:DG6" si="11">IF(CY7="",NA(),CY7)</f>
        <v>-</v>
      </c>
      <c r="CZ6" s="35" t="str">
        <f t="shared" si="11"/>
        <v>-</v>
      </c>
      <c r="DA6" s="35" t="str">
        <f t="shared" si="11"/>
        <v>-</v>
      </c>
      <c r="DB6" s="35">
        <f t="shared" si="11"/>
        <v>70.17</v>
      </c>
      <c r="DC6" s="35" t="str">
        <f t="shared" si="11"/>
        <v>-</v>
      </c>
      <c r="DD6" s="35" t="str">
        <f t="shared" si="11"/>
        <v>-</v>
      </c>
      <c r="DE6" s="35" t="str">
        <f t="shared" si="11"/>
        <v>-</v>
      </c>
      <c r="DF6" s="35" t="str">
        <f t="shared" si="11"/>
        <v>-</v>
      </c>
      <c r="DG6" s="35">
        <f t="shared" si="11"/>
        <v>91.45</v>
      </c>
      <c r="DH6" s="34" t="str">
        <f>IF(DH7="","",IF(DH7="-","【-】","【"&amp;SUBSTITUTE(TEXT(DH7,"#,##0.00"),"-","△")&amp;"】"))</f>
        <v>【95.57】</v>
      </c>
      <c r="DI6" s="35" t="str">
        <f>IF(DI7="",NA(),DI7)</f>
        <v>-</v>
      </c>
      <c r="DJ6" s="35" t="str">
        <f t="shared" ref="DJ6:DR6" si="12">IF(DJ7="",NA(),DJ7)</f>
        <v>-</v>
      </c>
      <c r="DK6" s="35" t="str">
        <f t="shared" si="12"/>
        <v>-</v>
      </c>
      <c r="DL6" s="35" t="str">
        <f t="shared" si="12"/>
        <v>-</v>
      </c>
      <c r="DM6" s="35">
        <f t="shared" si="12"/>
        <v>2.66</v>
      </c>
      <c r="DN6" s="35" t="str">
        <f t="shared" si="12"/>
        <v>-</v>
      </c>
      <c r="DO6" s="35" t="str">
        <f t="shared" si="12"/>
        <v>-</v>
      </c>
      <c r="DP6" s="35" t="str">
        <f t="shared" si="12"/>
        <v>-</v>
      </c>
      <c r="DQ6" s="35" t="str">
        <f t="shared" si="12"/>
        <v>-</v>
      </c>
      <c r="DR6" s="35">
        <f t="shared" si="12"/>
        <v>14.8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232173</v>
      </c>
      <c r="D7" s="37">
        <v>46</v>
      </c>
      <c r="E7" s="37">
        <v>17</v>
      </c>
      <c r="F7" s="37">
        <v>1</v>
      </c>
      <c r="G7" s="37">
        <v>0</v>
      </c>
      <c r="H7" s="37" t="s">
        <v>96</v>
      </c>
      <c r="I7" s="37" t="s">
        <v>97</v>
      </c>
      <c r="J7" s="37" t="s">
        <v>98</v>
      </c>
      <c r="K7" s="37" t="s">
        <v>99</v>
      </c>
      <c r="L7" s="37" t="s">
        <v>100</v>
      </c>
      <c r="M7" s="37" t="s">
        <v>101</v>
      </c>
      <c r="N7" s="38" t="s">
        <v>102</v>
      </c>
      <c r="O7" s="38">
        <v>46.01</v>
      </c>
      <c r="P7" s="38">
        <v>41.62</v>
      </c>
      <c r="Q7" s="38">
        <v>91.41</v>
      </c>
      <c r="R7" s="38">
        <v>1980</v>
      </c>
      <c r="S7" s="38">
        <v>100239</v>
      </c>
      <c r="T7" s="38">
        <v>30.2</v>
      </c>
      <c r="U7" s="38">
        <v>3319.17</v>
      </c>
      <c r="V7" s="38">
        <v>41603</v>
      </c>
      <c r="W7" s="38">
        <v>6.49</v>
      </c>
      <c r="X7" s="38">
        <v>6410.32</v>
      </c>
      <c r="Y7" s="38" t="s">
        <v>102</v>
      </c>
      <c r="Z7" s="38" t="s">
        <v>102</v>
      </c>
      <c r="AA7" s="38" t="s">
        <v>102</v>
      </c>
      <c r="AB7" s="38" t="s">
        <v>102</v>
      </c>
      <c r="AC7" s="38">
        <v>101.77</v>
      </c>
      <c r="AD7" s="38" t="s">
        <v>102</v>
      </c>
      <c r="AE7" s="38" t="s">
        <v>102</v>
      </c>
      <c r="AF7" s="38" t="s">
        <v>102</v>
      </c>
      <c r="AG7" s="38" t="s">
        <v>102</v>
      </c>
      <c r="AH7" s="38">
        <v>104.59</v>
      </c>
      <c r="AI7" s="38">
        <v>106.67</v>
      </c>
      <c r="AJ7" s="38" t="s">
        <v>102</v>
      </c>
      <c r="AK7" s="38" t="s">
        <v>102</v>
      </c>
      <c r="AL7" s="38" t="s">
        <v>102</v>
      </c>
      <c r="AM7" s="38" t="s">
        <v>102</v>
      </c>
      <c r="AN7" s="38">
        <v>0</v>
      </c>
      <c r="AO7" s="38" t="s">
        <v>102</v>
      </c>
      <c r="AP7" s="38" t="s">
        <v>102</v>
      </c>
      <c r="AQ7" s="38" t="s">
        <v>102</v>
      </c>
      <c r="AR7" s="38" t="s">
        <v>102</v>
      </c>
      <c r="AS7" s="38">
        <v>0.83</v>
      </c>
      <c r="AT7" s="38">
        <v>3.64</v>
      </c>
      <c r="AU7" s="38" t="s">
        <v>102</v>
      </c>
      <c r="AV7" s="38" t="s">
        <v>102</v>
      </c>
      <c r="AW7" s="38" t="s">
        <v>102</v>
      </c>
      <c r="AX7" s="38" t="s">
        <v>102</v>
      </c>
      <c r="AY7" s="38">
        <v>44.75</v>
      </c>
      <c r="AZ7" s="38" t="s">
        <v>102</v>
      </c>
      <c r="BA7" s="38" t="s">
        <v>102</v>
      </c>
      <c r="BB7" s="38" t="s">
        <v>102</v>
      </c>
      <c r="BC7" s="38" t="s">
        <v>102</v>
      </c>
      <c r="BD7" s="38">
        <v>57.6</v>
      </c>
      <c r="BE7" s="38">
        <v>67.52</v>
      </c>
      <c r="BF7" s="38" t="s">
        <v>102</v>
      </c>
      <c r="BG7" s="38" t="s">
        <v>102</v>
      </c>
      <c r="BH7" s="38" t="s">
        <v>102</v>
      </c>
      <c r="BI7" s="38" t="s">
        <v>102</v>
      </c>
      <c r="BJ7" s="38">
        <v>3321.89</v>
      </c>
      <c r="BK7" s="38" t="s">
        <v>102</v>
      </c>
      <c r="BL7" s="38" t="s">
        <v>102</v>
      </c>
      <c r="BM7" s="38" t="s">
        <v>102</v>
      </c>
      <c r="BN7" s="38" t="s">
        <v>102</v>
      </c>
      <c r="BO7" s="38">
        <v>1008.36</v>
      </c>
      <c r="BP7" s="38">
        <v>705.21</v>
      </c>
      <c r="BQ7" s="38" t="s">
        <v>102</v>
      </c>
      <c r="BR7" s="38" t="s">
        <v>102</v>
      </c>
      <c r="BS7" s="38" t="s">
        <v>102</v>
      </c>
      <c r="BT7" s="38" t="s">
        <v>102</v>
      </c>
      <c r="BU7" s="38">
        <v>59.97</v>
      </c>
      <c r="BV7" s="38" t="s">
        <v>102</v>
      </c>
      <c r="BW7" s="38" t="s">
        <v>102</v>
      </c>
      <c r="BX7" s="38" t="s">
        <v>102</v>
      </c>
      <c r="BY7" s="38" t="s">
        <v>102</v>
      </c>
      <c r="BZ7" s="38">
        <v>85.67</v>
      </c>
      <c r="CA7" s="38">
        <v>98.96</v>
      </c>
      <c r="CB7" s="38" t="s">
        <v>102</v>
      </c>
      <c r="CC7" s="38" t="s">
        <v>102</v>
      </c>
      <c r="CD7" s="38" t="s">
        <v>102</v>
      </c>
      <c r="CE7" s="38" t="s">
        <v>102</v>
      </c>
      <c r="CF7" s="38">
        <v>180.14</v>
      </c>
      <c r="CG7" s="38" t="s">
        <v>102</v>
      </c>
      <c r="CH7" s="38" t="s">
        <v>102</v>
      </c>
      <c r="CI7" s="38" t="s">
        <v>102</v>
      </c>
      <c r="CJ7" s="38" t="s">
        <v>102</v>
      </c>
      <c r="CK7" s="38">
        <v>146.12</v>
      </c>
      <c r="CL7" s="38">
        <v>134.52000000000001</v>
      </c>
      <c r="CM7" s="38" t="s">
        <v>102</v>
      </c>
      <c r="CN7" s="38" t="s">
        <v>102</v>
      </c>
      <c r="CO7" s="38" t="s">
        <v>102</v>
      </c>
      <c r="CP7" s="38" t="s">
        <v>102</v>
      </c>
      <c r="CQ7" s="38" t="s">
        <v>102</v>
      </c>
      <c r="CR7" s="38" t="s">
        <v>102</v>
      </c>
      <c r="CS7" s="38" t="s">
        <v>102</v>
      </c>
      <c r="CT7" s="38" t="s">
        <v>102</v>
      </c>
      <c r="CU7" s="38" t="s">
        <v>102</v>
      </c>
      <c r="CV7" s="38">
        <v>56.39</v>
      </c>
      <c r="CW7" s="38">
        <v>59.57</v>
      </c>
      <c r="CX7" s="38" t="s">
        <v>102</v>
      </c>
      <c r="CY7" s="38" t="s">
        <v>102</v>
      </c>
      <c r="CZ7" s="38" t="s">
        <v>102</v>
      </c>
      <c r="DA7" s="38" t="s">
        <v>102</v>
      </c>
      <c r="DB7" s="38">
        <v>70.17</v>
      </c>
      <c r="DC7" s="38" t="s">
        <v>102</v>
      </c>
      <c r="DD7" s="38" t="s">
        <v>102</v>
      </c>
      <c r="DE7" s="38" t="s">
        <v>102</v>
      </c>
      <c r="DF7" s="38" t="s">
        <v>102</v>
      </c>
      <c r="DG7" s="38">
        <v>91.45</v>
      </c>
      <c r="DH7" s="38">
        <v>95.57</v>
      </c>
      <c r="DI7" s="38" t="s">
        <v>102</v>
      </c>
      <c r="DJ7" s="38" t="s">
        <v>102</v>
      </c>
      <c r="DK7" s="38" t="s">
        <v>102</v>
      </c>
      <c r="DL7" s="38" t="s">
        <v>102</v>
      </c>
      <c r="DM7" s="38">
        <v>2.66</v>
      </c>
      <c r="DN7" s="38" t="s">
        <v>102</v>
      </c>
      <c r="DO7" s="38" t="s">
        <v>102</v>
      </c>
      <c r="DP7" s="38" t="s">
        <v>102</v>
      </c>
      <c r="DQ7" s="38" t="s">
        <v>102</v>
      </c>
      <c r="DR7" s="38">
        <v>14.8</v>
      </c>
      <c r="DS7" s="38">
        <v>36.520000000000003</v>
      </c>
      <c r="DT7" s="38" t="s">
        <v>102</v>
      </c>
      <c r="DU7" s="38" t="s">
        <v>102</v>
      </c>
      <c r="DV7" s="38" t="s">
        <v>102</v>
      </c>
      <c r="DW7" s="38" t="s">
        <v>102</v>
      </c>
      <c r="DX7" s="38">
        <v>0</v>
      </c>
      <c r="DY7" s="38" t="s">
        <v>102</v>
      </c>
      <c r="DZ7" s="38" t="s">
        <v>102</v>
      </c>
      <c r="EA7" s="38" t="s">
        <v>102</v>
      </c>
      <c r="EB7" s="38" t="s">
        <v>102</v>
      </c>
      <c r="EC7" s="38">
        <v>0.1</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2022-01-13T10:16:08Z</cp:lastPrinted>
  <dcterms:created xsi:type="dcterms:W3CDTF">2021-12-03T07:13:59Z</dcterms:created>
  <dcterms:modified xsi:type="dcterms:W3CDTF">2022-01-27T07:35:14Z</dcterms:modified>
  <cp:category/>
</cp:coreProperties>
</file>