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IYE07bc6L/DKN/XVPoCfnNGhVB+KAaxy7HRZ9tZe03kiRKSc1unCN2Pp+PaSRkNRV27OZ7RwHXX84U2IozflQA==" workbookSaltValue="v9lv6V0ycbiXl6c7o6SP8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6" i="4"/>
</calcChain>
</file>

<file path=xl/sharedStrings.xml><?xml version="1.0" encoding="utf-8"?>
<sst xmlns="http://schemas.openxmlformats.org/spreadsheetml/2006/main" count="299" uniqueCount="119">
  <si>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</si>
  <si>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</si>
  <si>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</si>
  <si>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</si>
  <si>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</si>
  <si>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</si>
  <si>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</si>
  <si>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</si>
  <si>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</si>
  <si>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</si>
  <si>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</si>
  <si>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</si>
  <si>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</si>
  <si>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</si>
  <si>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</si>
  <si>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</si>
  <si>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</si>
  <si>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</si>
  <si>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</si>
  <si>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</si>
  <si>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</si>
  <si>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</si>
  <si>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</si>
  <si>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</si>
  <si>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</si>
  <si>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</si>
  <si>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</si>
  <si>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</si>
  <si>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</si>
  <si>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</si>
  <si>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</si>
  <si>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</si>
  <si>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</si>
  <si>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</si>
  <si>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</si>
  <si>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</si>
  <si>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</si>
  <si>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</si>
  <si>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</si>
  <si>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</si>
  <si>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</si>
  <si>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</si>
  <si>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</si>
  <si>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</si>
  <si>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</si>
  <si>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</si>
  <si>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</si>
  <si>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</si>
  <si>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</si>
  <si>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</si>
  <si>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</si>
  <si>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</si>
  <si>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</si>
  <si>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</si>
  <si>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</si>
  <si>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</si>
  <si>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</si>
  <si>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</si>
  <si>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</si>
  <si>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</si>
  <si>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</si>
  <si>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</si>
  <si>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</si>
  <si>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</si>
  <si>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</si>
  <si>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</si>
  <si>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</si>
  <si>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</si>
  <si>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</si>
  <si>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</si>
  <si>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</si>
  <si>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</si>
  <si>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</si>
  <si>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</si>
  <si>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</si>
  <si>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</si>
  <si>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</si>
  <si>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</si>
  <si>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</si>
  <si>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</si>
  <si>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</si>
  <si>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</si>
  <si>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</si>
  <si>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</si>
  <si>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</si>
  <si>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</si>
  <si>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</si>
  <si>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</si>
  <si>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</si>
  <si>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</si>
  <si>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</si>
  <si>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</si>
  <si>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</si>
  <si>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</si>
  <si>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</si>
  <si>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</si>
  <si>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</si>
  <si>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</si>
  <si>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</si>
  <si>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</si>
  <si>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</si>
  <si>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</si>
  <si>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</si>
  <si>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</si>
  <si>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</si>
  <si>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</si>
  <si>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</si>
  <si>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</si>
  <si>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</si>
  <si>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</si>
  <si>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</si>
  <si>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</si>
  <si>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</si>
  <si>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</si>
  <si>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</si>
  <si>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</si>
  <si>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①有形固定資産減価償却率は類似団体平均値を下回っているが、これは今年度が法適化2年目で有形固定資産減価償却累計額が少ないことが要因である。
　②管渠老朽化率③管渠改善率はともに類似団体平均値を下回っている。これは本市の事業着手後50年を経過しておらず、現在は管渠の破損に対して随時修繕・補修を行うことで対応可能であることが主な要因である。
　昭和40年代にコミュニティプラントとして施行され、市が移管を受けて公共下水道に接続した管渠のなかには布設50年を経過しているものがあるため、順次更新工事が必要となってくると思われる。</t>
    <rPh sb="33" eb="36">
      <t>コンネンド</t>
    </rPh>
    <phoneticPr fontId="4"/>
  </si>
  <si>
    <t>　⑤経費回収率が低く、経費の削減や収益の向上のための取り組みが求められている。また、④企業債残高対事業規模比率は全国平均および類似団体平均よりも低いものの、今後は老朽化した管渠の更新が想定され、企業債の増加が懸念される。
　令和元年度に策定した経営戦略において、将来の人口減少による有収水量の減少や老朽化した施設の更新費用の増大に対応するため、適正な使用料の見直しや下水道事業全体での長期的スパンのストックマネジメント計画策定による更新費用の平準化等を検討することとしており、令和3年度策定の長期経営計画及び長期経営計画内で見直しをする経営戦略に基づき、経営改善を図っていく。
　また、近隣市町村との広域化・共同化に向け協議を進めている。</t>
    <rPh sb="252" eb="253">
      <t>オヨ</t>
    </rPh>
    <rPh sb="254" eb="260">
      <t>チョウキケイエイケイカク</t>
    </rPh>
    <rPh sb="260" eb="261">
      <t>ナイ</t>
    </rPh>
    <rPh sb="262" eb="264">
      <t>ミナオ</t>
    </rPh>
    <rPh sb="268" eb="270">
      <t>ケイエイ</t>
    </rPh>
    <rPh sb="270" eb="272">
      <t>センリャク</t>
    </rPh>
    <rPh sb="293" eb="295">
      <t>キンリン</t>
    </rPh>
    <rPh sb="295" eb="298">
      <t>シチョウソン</t>
    </rPh>
    <rPh sb="300" eb="303">
      <t>コウイキカ</t>
    </rPh>
    <rPh sb="304" eb="307">
      <t>キョウドウカ</t>
    </rPh>
    <rPh sb="308" eb="309">
      <t>ム</t>
    </rPh>
    <rPh sb="310" eb="312">
      <t>キョウギ</t>
    </rPh>
    <rPh sb="313" eb="314">
      <t>スス</t>
    </rPh>
    <phoneticPr fontId="4"/>
  </si>
  <si>
    <t>　①経常収支比率が前年度と比べて下降し、100%を下回ったが、これは3年に1度の流域下水道維持管理負担金の精算による返還があり、特別利益が増加したことが主な要因である。本市では決算時に損益ゼロになるように一般会計繰入金を精算しており、特別利益が増加することで、一般会計繰入金が減少したため、経常収支比率が一時的に悪化した。なお、令和3年度は流域下水道維持管理負担金の精算がないため、より100％に近い数値になる予定である。
　③流動比率は類似団体平均を下回っているが、これは基準外繰入金を決算時に損益ゼロ、損益勘定留保資金ゼロとなるように精算を行うことで余剰資金を持たないようにしていることが主な要因である。
　④企業債残高対事業規模比率は類似団体平均値を下回っているが、主な要因としては一般会計から出資を受けることで起債額を抑えているためである。今後、出資金が減額され、起債額が増加する恐れがあるため、使用料収入の増収などの経営改善を図っていく必要がある。
　⑤経費回収率は類似団体平均を下回る約60％で前年度と横ばいの数値である。本市は県の流域下水道に接続していることから、汚水処理施設がなく管渠の布設・維持が主であるため、大きく経費の削減等をするのは困難ではあるが、更なる下水道接続率の向上を図ることで、使用料収入の増収につなげる必要がある。
　⑥汚水処理原価は類似団体平均値を上回っているが、これは不明水が多いことが一因となっているため、管渠の計画的な調査・補修・管更生工事等を行うことで、有収率の向上を図る必要がある。
　⑧水洗化率は類似団体平均値を下回っている。主な要因としては本市が現在も供用開始区域を毎年度拡大させており、供用開始後間もない地域があるためである。よって、より一層の下水道接続のPR活動などの普及促進が求められる。</t>
    <rPh sb="2" eb="4">
      <t>ケイジョウ</t>
    </rPh>
    <rPh sb="4" eb="6">
      <t>シュウシ</t>
    </rPh>
    <rPh sb="6" eb="8">
      <t>ヒリツ</t>
    </rPh>
    <rPh sb="9" eb="12">
      <t>ゼンネンド</t>
    </rPh>
    <rPh sb="13" eb="14">
      <t>クラ</t>
    </rPh>
    <rPh sb="16" eb="18">
      <t>カコウ</t>
    </rPh>
    <rPh sb="25" eb="27">
      <t>シタマワ</t>
    </rPh>
    <rPh sb="35" eb="36">
      <t>ネン</t>
    </rPh>
    <rPh sb="38" eb="39">
      <t>ド</t>
    </rPh>
    <rPh sb="40" eb="42">
      <t>リュウイキ</t>
    </rPh>
    <rPh sb="42" eb="45">
      <t>ゲスイドウ</t>
    </rPh>
    <rPh sb="45" eb="47">
      <t>イジ</t>
    </rPh>
    <rPh sb="47" eb="49">
      <t>カンリ</t>
    </rPh>
    <rPh sb="49" eb="52">
      <t>フタンキン</t>
    </rPh>
    <rPh sb="53" eb="55">
      <t>セイサン</t>
    </rPh>
    <rPh sb="58" eb="60">
      <t>ヘンカン</t>
    </rPh>
    <rPh sb="64" eb="66">
      <t>トクベツ</t>
    </rPh>
    <rPh sb="66" eb="68">
      <t>リエキ</t>
    </rPh>
    <rPh sb="69" eb="71">
      <t>ゾウカ</t>
    </rPh>
    <rPh sb="76" eb="77">
      <t>オモ</t>
    </rPh>
    <rPh sb="78" eb="80">
      <t>ヨウイン</t>
    </rPh>
    <rPh sb="84" eb="86">
      <t>ホンシ</t>
    </rPh>
    <rPh sb="88" eb="90">
      <t>ケッサン</t>
    </rPh>
    <rPh sb="90" eb="91">
      <t>ジ</t>
    </rPh>
    <rPh sb="92" eb="94">
      <t>ソンエキ</t>
    </rPh>
    <rPh sb="102" eb="109">
      <t>イッパンカイケイクリイレキン</t>
    </rPh>
    <rPh sb="110" eb="112">
      <t>セイサン</t>
    </rPh>
    <rPh sb="117" eb="119">
      <t>トクベツ</t>
    </rPh>
    <rPh sb="119" eb="121">
      <t>リエキ</t>
    </rPh>
    <rPh sb="122" eb="124">
      <t>ゾウカ</t>
    </rPh>
    <rPh sb="130" eb="132">
      <t>イッパン</t>
    </rPh>
    <rPh sb="132" eb="134">
      <t>カイケイ</t>
    </rPh>
    <rPh sb="134" eb="136">
      <t>クリイレ</t>
    </rPh>
    <rPh sb="136" eb="137">
      <t>キン</t>
    </rPh>
    <rPh sb="138" eb="140">
      <t>ゲンショウ</t>
    </rPh>
    <rPh sb="145" eb="147">
      <t>ケイジョウ</t>
    </rPh>
    <rPh sb="147" eb="149">
      <t>シュウシ</t>
    </rPh>
    <rPh sb="149" eb="151">
      <t>ヒリツ</t>
    </rPh>
    <rPh sb="152" eb="155">
      <t>イチジテキ</t>
    </rPh>
    <rPh sb="156" eb="158">
      <t>アッカ</t>
    </rPh>
    <rPh sb="164" eb="166">
      <t>レイワ</t>
    </rPh>
    <rPh sb="167" eb="169">
      <t>ネンド</t>
    </rPh>
    <rPh sb="170" eb="172">
      <t>リュウイキ</t>
    </rPh>
    <rPh sb="172" eb="175">
      <t>ゲスイドウ</t>
    </rPh>
    <rPh sb="175" eb="177">
      <t>イジ</t>
    </rPh>
    <rPh sb="177" eb="179">
      <t>カンリ</t>
    </rPh>
    <rPh sb="179" eb="182">
      <t>フタンキン</t>
    </rPh>
    <rPh sb="183" eb="185">
      <t>セイサン</t>
    </rPh>
    <rPh sb="198" eb="199">
      <t>チカ</t>
    </rPh>
    <rPh sb="200" eb="202">
      <t>スウチ</t>
    </rPh>
    <rPh sb="205" eb="207">
      <t>ヨテイ</t>
    </rPh>
    <rPh sb="214" eb="216">
      <t>リュウドウ</t>
    </rPh>
    <rPh sb="216" eb="218">
      <t>ヒリツ</t>
    </rPh>
    <rPh sb="219" eb="221">
      <t>ルイジ</t>
    </rPh>
    <rPh sb="221" eb="223">
      <t>ダンタイ</t>
    </rPh>
    <rPh sb="223" eb="225">
      <t>ヘイキン</t>
    </rPh>
    <rPh sb="226" eb="228">
      <t>シタマワ</t>
    </rPh>
    <rPh sb="237" eb="239">
      <t>キジュン</t>
    </rPh>
    <rPh sb="239" eb="240">
      <t>ガイ</t>
    </rPh>
    <rPh sb="240" eb="242">
      <t>クリイレ</t>
    </rPh>
    <rPh sb="242" eb="243">
      <t>キン</t>
    </rPh>
    <rPh sb="244" eb="246">
      <t>ケッサン</t>
    </rPh>
    <rPh sb="246" eb="247">
      <t>ジ</t>
    </rPh>
    <rPh sb="248" eb="250">
      <t>ソンエキ</t>
    </rPh>
    <rPh sb="253" eb="255">
      <t>ソンエキ</t>
    </rPh>
    <rPh sb="255" eb="257">
      <t>カンジョウ</t>
    </rPh>
    <rPh sb="257" eb="259">
      <t>リュウホ</t>
    </rPh>
    <rPh sb="259" eb="261">
      <t>シキン</t>
    </rPh>
    <rPh sb="269" eb="271">
      <t>セイサン</t>
    </rPh>
    <rPh sb="272" eb="273">
      <t>オコナ</t>
    </rPh>
    <rPh sb="277" eb="279">
      <t>ヨジョウ</t>
    </rPh>
    <rPh sb="279" eb="281">
      <t>シキン</t>
    </rPh>
    <rPh sb="282" eb="283">
      <t>モ</t>
    </rPh>
    <rPh sb="296" eb="297">
      <t>オモ</t>
    </rPh>
    <rPh sb="298" eb="300">
      <t>ヨウイン</t>
    </rPh>
    <rPh sb="432" eb="434">
      <t>ケイヒ</t>
    </rPh>
    <rPh sb="434" eb="436">
      <t>カイシュウ</t>
    </rPh>
    <rPh sb="436" eb="437">
      <t>リツ</t>
    </rPh>
    <rPh sb="438" eb="440">
      <t>ルイジ</t>
    </rPh>
    <rPh sb="440" eb="442">
      <t>ダンタイ</t>
    </rPh>
    <rPh sb="442" eb="444">
      <t>ヘイキン</t>
    </rPh>
    <rPh sb="445" eb="447">
      <t>シタマワ</t>
    </rPh>
    <rPh sb="448" eb="449">
      <t>ヤク</t>
    </rPh>
    <rPh sb="453" eb="456">
      <t>ゼンネンド</t>
    </rPh>
    <rPh sb="457" eb="458">
      <t>ヨコ</t>
    </rPh>
    <rPh sb="461" eb="463">
      <t>スウチ</t>
    </rPh>
    <rPh sb="555" eb="558">
      <t>シヨウリョウ</t>
    </rPh>
    <rPh sb="558" eb="560">
      <t>シュウニュウ</t>
    </rPh>
    <rPh sb="641" eb="642">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</si>
</sst>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0.08</c:v>
                </c:pt>
                <c:pt idx="4">
                  <c:v>0.11</c:v>
                </c:pt>
              </c:numCache>
            </c:numRef>
          </c:val>
          <c:extLst>
            <c:ext xmlns:c16="http://schemas.microsoft.com/office/drawing/2014/chart" uri="{C3380CC4-5D6E-409C-BE32-E72D297353CC}">
              <c16:uniqueId val="{00000000-BFFB-4028-8EF3-6D55181BE4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0.19</c:v>
                </c:pt>
              </c:numCache>
            </c:numRef>
          </c:val>
          <c:smooth val="0"/>
          <c:extLst>
            <c:ext xmlns:c16="http://schemas.microsoft.com/office/drawing/2014/chart" uri="{C3380CC4-5D6E-409C-BE32-E72D297353CC}">
              <c16:uniqueId val="{00000001-BFFB-4028-8EF3-6D55181BE4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32-46A1-A0F1-9AB5B6B118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61.32</c:v>
                </c:pt>
                <c:pt idx="4">
                  <c:v>61.7</c:v>
                </c:pt>
              </c:numCache>
            </c:numRef>
          </c:val>
          <c:smooth val="0"/>
          <c:extLst>
            <c:ext xmlns:c16="http://schemas.microsoft.com/office/drawing/2014/chart" uri="{C3380CC4-5D6E-409C-BE32-E72D297353CC}">
              <c16:uniqueId val="{00000001-F232-46A1-A0F1-9AB5B6B118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92.33</c:v>
                </c:pt>
                <c:pt idx="4">
                  <c:v>92.55</c:v>
                </c:pt>
              </c:numCache>
            </c:numRef>
          </c:val>
          <c:extLst>
            <c:ext xmlns:c16="http://schemas.microsoft.com/office/drawing/2014/chart" uri="{C3380CC4-5D6E-409C-BE32-E72D297353CC}">
              <c16:uniqueId val="{00000000-7F05-4F79-A22B-232388AB48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94.58</c:v>
                </c:pt>
                <c:pt idx="4">
                  <c:v>94.56</c:v>
                </c:pt>
              </c:numCache>
            </c:numRef>
          </c:val>
          <c:smooth val="0"/>
          <c:extLst>
            <c:ext xmlns:c16="http://schemas.microsoft.com/office/drawing/2014/chart" uri="{C3380CC4-5D6E-409C-BE32-E72D297353CC}">
              <c16:uniqueId val="{00000001-7F05-4F79-A22B-232388AB48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102.56</c:v>
                </c:pt>
                <c:pt idx="4">
                  <c:v>93.74</c:v>
                </c:pt>
              </c:numCache>
            </c:numRef>
          </c:val>
          <c:extLst>
            <c:ext xmlns:c16="http://schemas.microsoft.com/office/drawing/2014/chart" uri="{C3380CC4-5D6E-409C-BE32-E72D297353CC}">
              <c16:uniqueId val="{00000000-F1C0-496A-A04E-70ACE8287A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107.03</c:v>
                </c:pt>
                <c:pt idx="4">
                  <c:v>106.55</c:v>
                </c:pt>
              </c:numCache>
            </c:numRef>
          </c:val>
          <c:smooth val="0"/>
          <c:extLst>
            <c:ext xmlns:c16="http://schemas.microsoft.com/office/drawing/2014/chart" uri="{C3380CC4-5D6E-409C-BE32-E72D297353CC}">
              <c16:uniqueId val="{00000001-F1C0-496A-A04E-70ACE8287A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3.53</c:v>
                </c:pt>
                <c:pt idx="4">
                  <c:v>6.91</c:v>
                </c:pt>
              </c:numCache>
            </c:numRef>
          </c:val>
          <c:extLst>
            <c:ext xmlns:c16="http://schemas.microsoft.com/office/drawing/2014/chart" uri="{C3380CC4-5D6E-409C-BE32-E72D297353CC}">
              <c16:uniqueId val="{00000000-3E85-4FED-94CD-D754F15693C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31.01</c:v>
                </c:pt>
                <c:pt idx="4">
                  <c:v>28.87</c:v>
                </c:pt>
              </c:numCache>
            </c:numRef>
          </c:val>
          <c:smooth val="0"/>
          <c:extLst>
            <c:ext xmlns:c16="http://schemas.microsoft.com/office/drawing/2014/chart" uri="{C3380CC4-5D6E-409C-BE32-E72D297353CC}">
              <c16:uniqueId val="{00000001-3E85-4FED-94CD-D754F15693C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1.73</c:v>
                </c:pt>
                <c:pt idx="4">
                  <c:v>2.2799999999999998</c:v>
                </c:pt>
              </c:numCache>
            </c:numRef>
          </c:val>
          <c:extLst>
            <c:ext xmlns:c16="http://schemas.microsoft.com/office/drawing/2014/chart" uri="{C3380CC4-5D6E-409C-BE32-E72D297353CC}">
              <c16:uniqueId val="{00000000-5777-4251-A7AD-258F3F01777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4.95</c:v>
                </c:pt>
                <c:pt idx="4">
                  <c:v>5.64</c:v>
                </c:pt>
              </c:numCache>
            </c:numRef>
          </c:val>
          <c:smooth val="0"/>
          <c:extLst>
            <c:ext xmlns:c16="http://schemas.microsoft.com/office/drawing/2014/chart" uri="{C3380CC4-5D6E-409C-BE32-E72D297353CC}">
              <c16:uniqueId val="{00000001-5777-4251-A7AD-258F3F01777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F87-4BA8-B9D4-51D55C004C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7.69</c:v>
                </c:pt>
                <c:pt idx="4">
                  <c:v>5.95</c:v>
                </c:pt>
              </c:numCache>
            </c:numRef>
          </c:val>
          <c:smooth val="0"/>
          <c:extLst>
            <c:ext xmlns:c16="http://schemas.microsoft.com/office/drawing/2014/chart" uri="{C3380CC4-5D6E-409C-BE32-E72D297353CC}">
              <c16:uniqueId val="{00000001-1F87-4BA8-B9D4-51D55C004C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62.42</c:v>
                </c:pt>
                <c:pt idx="4">
                  <c:v>65.61</c:v>
                </c:pt>
              </c:numCache>
            </c:numRef>
          </c:val>
          <c:extLst>
            <c:ext xmlns:c16="http://schemas.microsoft.com/office/drawing/2014/chart" uri="{C3380CC4-5D6E-409C-BE32-E72D297353CC}">
              <c16:uniqueId val="{00000000-7F55-4251-9F9D-2B5FD446BA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73.02</c:v>
                </c:pt>
                <c:pt idx="4">
                  <c:v>72.930000000000007</c:v>
                </c:pt>
              </c:numCache>
            </c:numRef>
          </c:val>
          <c:smooth val="0"/>
          <c:extLst>
            <c:ext xmlns:c16="http://schemas.microsoft.com/office/drawing/2014/chart" uri="{C3380CC4-5D6E-409C-BE32-E72D297353CC}">
              <c16:uniqueId val="{00000001-7F55-4251-9F9D-2B5FD446BA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636.45000000000005</c:v>
                </c:pt>
                <c:pt idx="4">
                  <c:v>589.11</c:v>
                </c:pt>
              </c:numCache>
            </c:numRef>
          </c:val>
          <c:extLst>
            <c:ext xmlns:c16="http://schemas.microsoft.com/office/drawing/2014/chart" uri="{C3380CC4-5D6E-409C-BE32-E72D297353CC}">
              <c16:uniqueId val="{00000000-4329-4368-9DE5-96D1A059C2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708.89</c:v>
                </c:pt>
                <c:pt idx="4">
                  <c:v>730.52</c:v>
                </c:pt>
              </c:numCache>
            </c:numRef>
          </c:val>
          <c:smooth val="0"/>
          <c:extLst>
            <c:ext xmlns:c16="http://schemas.microsoft.com/office/drawing/2014/chart" uri="{C3380CC4-5D6E-409C-BE32-E72D297353CC}">
              <c16:uniqueId val="{00000001-4329-4368-9DE5-96D1A059C2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60.23</c:v>
                </c:pt>
                <c:pt idx="4">
                  <c:v>59.16</c:v>
                </c:pt>
              </c:numCache>
            </c:numRef>
          </c:val>
          <c:extLst>
            <c:ext xmlns:c16="http://schemas.microsoft.com/office/drawing/2014/chart" uri="{C3380CC4-5D6E-409C-BE32-E72D297353CC}">
              <c16:uniqueId val="{00000000-BB77-4E52-B281-47B8BF058D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97.91</c:v>
                </c:pt>
                <c:pt idx="4">
                  <c:v>98.61</c:v>
                </c:pt>
              </c:numCache>
            </c:numRef>
          </c:val>
          <c:smooth val="0"/>
          <c:extLst>
            <c:ext xmlns:c16="http://schemas.microsoft.com/office/drawing/2014/chart" uri="{C3380CC4-5D6E-409C-BE32-E72D297353CC}">
              <c16:uniqueId val="{00000001-BB77-4E52-B281-47B8BF058D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A12F-4B14-8EE2-771D44225B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144.11000000000001</c:v>
                </c:pt>
                <c:pt idx="4">
                  <c:v>141.24</c:v>
                </c:pt>
              </c:numCache>
            </c:numRef>
          </c:val>
          <c:smooth val="0"/>
          <c:extLst>
            <c:ext xmlns:c16="http://schemas.microsoft.com/office/drawing/2014/chart" uri="{C3380CC4-5D6E-409C-BE32-E72D297353CC}">
              <c16:uniqueId val="{00000001-A12F-4B14-8EE2-771D44225B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小牧市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非設置</v>
      </c>
      <c r="AE8" s="50"/>
      <c r="AF8" s="50"/>
      <c r="AG8" s="50"/>
      <c r="AH8" s="50"/>
      <c r="AI8" s="50"/>
      <c r="AJ8" s="50"/>
      <c r="AK8" s="3"/>
      <c r="AL8" s="51">
        <f>データ!S6</f>
        <v>152249</v>
      </c>
      <c r="AM8" s="51"/>
      <c r="AN8" s="51"/>
      <c r="AO8" s="51"/>
      <c r="AP8" s="51"/>
      <c r="AQ8" s="51"/>
      <c r="AR8" s="51"/>
      <c r="AS8" s="51"/>
      <c r="AT8" s="46">
        <f>データ!T6</f>
        <v>62.81</v>
      </c>
      <c r="AU8" s="46"/>
      <c r="AV8" s="46"/>
      <c r="AW8" s="46"/>
      <c r="AX8" s="46"/>
      <c r="AY8" s="46"/>
      <c r="AZ8" s="46"/>
      <c r="BA8" s="46"/>
      <c r="BB8" s="46">
        <f>データ!U6</f>
        <v>2423.96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78.430000000000007</v>
      </c>
      <c r="J10" s="46"/>
      <c r="K10" s="46"/>
      <c r="L10" s="46"/>
      <c r="M10" s="46"/>
      <c r="N10" s="46"/>
      <c r="O10" s="46"/>
      <c r="P10" s="46">
        <f>データ!P6</f>
        <v>76.52</v>
      </c>
      <c r="Q10" s="46"/>
      <c r="R10" s="46"/>
      <c r="S10" s="46"/>
      <c r="T10" s="46"/>
      <c r="U10" s="46"/>
      <c r="V10" s="46"/>
      <c r="W10" s="46">
        <f>データ!Q6</f>
        <v>78.25</v>
      </c>
      <c r="X10" s="46"/>
      <c r="Y10" s="46"/>
      <c r="Z10" s="46"/>
      <c r="AA10" s="46"/>
      <c r="AB10" s="46"/>
      <c r="AC10" s="46"/>
      <c r="AD10" s="51">
        <f>データ!R6</f>
        <v>1581</v>
      </c>
      <c r="AE10" s="51"/>
      <c r="AF10" s="51"/>
      <c r="AG10" s="51"/>
      <c r="AH10" s="51"/>
      <c r="AI10" s="51"/>
      <c r="AJ10" s="51"/>
      <c r="AK10" s="2"/>
      <c r="AL10" s="51">
        <f>データ!V6</f>
        <v>116256</v>
      </c>
      <c r="AM10" s="51"/>
      <c r="AN10" s="51"/>
      <c r="AO10" s="51"/>
      <c r="AP10" s="51"/>
      <c r="AQ10" s="51"/>
      <c r="AR10" s="51"/>
      <c r="AS10" s="51"/>
      <c r="AT10" s="46">
        <f>データ!W6</f>
        <v>22.46</v>
      </c>
      <c r="AU10" s="46"/>
      <c r="AV10" s="46"/>
      <c r="AW10" s="46"/>
      <c r="AX10" s="46"/>
      <c r="AY10" s="46"/>
      <c r="AZ10" s="46"/>
      <c r="BA10" s="46"/>
      <c r="BB10" s="46">
        <f>データ!X6</f>
        <v>5176.1400000000003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l3OXUQBuq+hpHRDdZmfYpDJj7KI4TgxQbj2KidXBQ01pejOtgCSgETH7kpCYeVgWmkHpYijyv0TYE1VBi0aIoA==" saltValue="nLqIMsK74p2X3StEB7ar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232190</v>
      </c>
      <c r="D6" s="33">
        <f t="shared" si="3"/>
        <v>46</v>
      </c>
      <c r="E6" s="33">
        <f t="shared" si="3"/>
        <v>17</v>
      </c>
      <c r="F6" s="33">
        <f t="shared" si="3"/>
        <v>1</v>
      </c>
      <c r="G6" s="33">
        <f t="shared" si="3"/>
        <v>0</v>
      </c>
      <c r="H6" s="33" t="str">
        <f t="shared" si="3"/>
        <v>愛知県　小牧市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78.430000000000007</v>
      </c>
      <c r="P6" s="34">
        <f t="shared" si="3"/>
        <v>76.52</v>
      </c>
      <c r="Q6" s="34">
        <f t="shared" si="3"/>
        <v>78.25</v>
      </c>
      <c r="R6" s="34">
        <f t="shared" si="3"/>
        <v>1581</v>
      </c>
      <c r="S6" s="34">
        <f t="shared" si="3"/>
        <v>152249</v>
      </c>
      <c r="T6" s="34">
        <f t="shared" si="3"/>
        <v>62.81</v>
      </c>
      <c r="U6" s="34">
        <f t="shared" si="3"/>
        <v>2423.96</v>
      </c>
      <c r="V6" s="34">
        <f t="shared" si="3"/>
        <v>116256</v>
      </c>
      <c r="W6" s="34">
        <f t="shared" si="3"/>
        <v>22.46</v>
      </c>
      <c r="X6" s="34">
        <f t="shared" si="3"/>
        <v>5176.1400000000003</v>
      </c>
      <c r="Y6" s="35" t="str">
        <f>IF(Y7="",NA(),Y7)</f>
        <v>-</v>
      </c>
      <c r="Z6" s="35" t="str">
        <f t="shared" ref="Z6:AH6" si="4">IF(Z7="",NA(),Z7)</f>
        <v>-</v>
      </c>
      <c r="AA6" s="35" t="str">
        <f t="shared" si="4"/>
        <v>-</v>
      </c>
      <c r="AB6" s="35">
        <f t="shared" si="4"/>
        <v>102.56</v>
      </c>
      <c r="AC6" s="35">
        <f t="shared" si="4"/>
        <v>93.74</v>
      </c>
      <c r="AD6" s="35" t="str">
        <f t="shared" si="4"/>
        <v>-</v>
      </c>
      <c r="AE6" s="35" t="str">
        <f t="shared" si="4"/>
        <v>-</v>
      </c>
      <c r="AF6" s="35" t="str">
        <f t="shared" si="4"/>
        <v>-</v>
      </c>
      <c r="AG6" s="35">
        <f t="shared" si="4"/>
        <v>107.03</v>
      </c>
      <c r="AH6" s="35">
        <f t="shared" si="4"/>
        <v>106.55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7.69</v>
      </c>
      <c r="AS6" s="35">
        <f t="shared" si="5"/>
        <v>5.95</v>
      </c>
      <c r="AT6" s="34" t="str">
        <f>IF(AT7="","",IF(AT7="-","【-】","【"&amp;SUBSTITUTE(TEXT(AT7,"#,##0.00"),"-","△")&amp;"】"))</f>
        <v>【3.64】</v>
      </c>
      <c r="AU6" s="35" t="str">
        <f>IF(AU7="",NA(),AU7)</f>
        <v>-</v>
      </c>
      <c r="AV6" s="35" t="str">
        <f t="shared" ref="AV6:BD6" si="6">IF(AV7="",NA(),AV7)</f>
        <v>-</v>
      </c>
      <c r="AW6" s="35" t="str">
        <f t="shared" si="6"/>
        <v>-</v>
      </c>
      <c r="AX6" s="35">
        <f t="shared" si="6"/>
        <v>62.42</v>
      </c>
      <c r="AY6" s="35">
        <f t="shared" si="6"/>
        <v>65.61</v>
      </c>
      <c r="AZ6" s="35" t="str">
        <f t="shared" si="6"/>
        <v>-</v>
      </c>
      <c r="BA6" s="35" t="str">
        <f t="shared" si="6"/>
        <v>-</v>
      </c>
      <c r="BB6" s="35" t="str">
        <f t="shared" si="6"/>
        <v>-</v>
      </c>
      <c r="BC6" s="35">
        <f t="shared" si="6"/>
        <v>73.02</v>
      </c>
      <c r="BD6" s="35">
        <f t="shared" si="6"/>
        <v>72.930000000000007</v>
      </c>
      <c r="BE6" s="34" t="str">
        <f>IF(BE7="","",IF(BE7="-","【-】","【"&amp;SUBSTITUTE(TEXT(BE7,"#,##0.00"),"-","△")&amp;"】"))</f>
        <v>【67.52】</v>
      </c>
      <c r="BF6" s="35" t="str">
        <f>IF(BF7="",NA(),BF7)</f>
        <v>-</v>
      </c>
      <c r="BG6" s="35" t="str">
        <f t="shared" ref="BG6:BO6" si="7">IF(BG7="",NA(),BG7)</f>
        <v>-</v>
      </c>
      <c r="BH6" s="35" t="str">
        <f t="shared" si="7"/>
        <v>-</v>
      </c>
      <c r="BI6" s="35">
        <f t="shared" si="7"/>
        <v>636.45000000000005</v>
      </c>
      <c r="BJ6" s="35">
        <f t="shared" si="7"/>
        <v>589.11</v>
      </c>
      <c r="BK6" s="35" t="str">
        <f t="shared" si="7"/>
        <v>-</v>
      </c>
      <c r="BL6" s="35" t="str">
        <f t="shared" si="7"/>
        <v>-</v>
      </c>
      <c r="BM6" s="35" t="str">
        <f t="shared" si="7"/>
        <v>-</v>
      </c>
      <c r="BN6" s="35">
        <f t="shared" si="7"/>
        <v>708.89</v>
      </c>
      <c r="BO6" s="35">
        <f t="shared" si="7"/>
        <v>730.52</v>
      </c>
      <c r="BP6" s="34" t="str">
        <f>IF(BP7="","",IF(BP7="-","【-】","【"&amp;SUBSTITUTE(TEXT(BP7,"#,##0.00"),"-","△")&amp;"】"))</f>
        <v>【705.21】</v>
      </c>
      <c r="BQ6" s="35" t="str">
        <f>IF(BQ7="",NA(),BQ7)</f>
        <v>-</v>
      </c>
      <c r="BR6" s="35" t="str">
        <f t="shared" ref="BR6:BZ6" si="8">IF(BR7="",NA(),BR7)</f>
        <v>-</v>
      </c>
      <c r="BS6" s="35" t="str">
        <f t="shared" si="8"/>
        <v>-</v>
      </c>
      <c r="BT6" s="35">
        <f t="shared" si="8"/>
        <v>60.23</v>
      </c>
      <c r="BU6" s="35">
        <f t="shared" si="8"/>
        <v>59.16</v>
      </c>
      <c r="BV6" s="35" t="str">
        <f t="shared" si="8"/>
        <v>-</v>
      </c>
      <c r="BW6" s="35" t="str">
        <f t="shared" si="8"/>
        <v>-</v>
      </c>
      <c r="BX6" s="35" t="str">
        <f t="shared" si="8"/>
        <v>-</v>
      </c>
      <c r="BY6" s="35">
        <f t="shared" si="8"/>
        <v>97.91</v>
      </c>
      <c r="BZ6" s="35">
        <f t="shared" si="8"/>
        <v>98.61</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144.11000000000001</v>
      </c>
      <c r="CK6" s="35">
        <f t="shared" si="9"/>
        <v>141.24</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61.32</v>
      </c>
      <c r="CV6" s="35">
        <f t="shared" si="10"/>
        <v>61.7</v>
      </c>
      <c r="CW6" s="34" t="str">
        <f>IF(CW7="","",IF(CW7="-","【-】","【"&amp;SUBSTITUTE(TEXT(CW7,"#,##0.00"),"-","△")&amp;"】"))</f>
        <v>【59.57】</v>
      </c>
      <c r="CX6" s="35" t="str">
        <f>IF(CX7="",NA(),CX7)</f>
        <v>-</v>
      </c>
      <c r="CY6" s="35" t="str">
        <f t="shared" ref="CY6:DG6" si="11">IF(CY7="",NA(),CY7)</f>
        <v>-</v>
      </c>
      <c r="CZ6" s="35" t="str">
        <f t="shared" si="11"/>
        <v>-</v>
      </c>
      <c r="DA6" s="35">
        <f t="shared" si="11"/>
        <v>92.33</v>
      </c>
      <c r="DB6" s="35">
        <f t="shared" si="11"/>
        <v>92.55</v>
      </c>
      <c r="DC6" s="35" t="str">
        <f t="shared" si="11"/>
        <v>-</v>
      </c>
      <c r="DD6" s="35" t="str">
        <f t="shared" si="11"/>
        <v>-</v>
      </c>
      <c r="DE6" s="35" t="str">
        <f t="shared" si="11"/>
        <v>-</v>
      </c>
      <c r="DF6" s="35">
        <f t="shared" si="11"/>
        <v>94.58</v>
      </c>
      <c r="DG6" s="35">
        <f t="shared" si="11"/>
        <v>94.56</v>
      </c>
      <c r="DH6" s="34" t="str">
        <f>IF(DH7="","",IF(DH7="-","【-】","【"&amp;SUBSTITUTE(TEXT(DH7,"#,##0.00"),"-","△")&amp;"】"))</f>
        <v>【95.57】</v>
      </c>
      <c r="DI6" s="35" t="str">
        <f>IF(DI7="",NA(),DI7)</f>
        <v>-</v>
      </c>
      <c r="DJ6" s="35" t="str">
        <f t="shared" ref="DJ6:DR6" si="12">IF(DJ7="",NA(),DJ7)</f>
        <v>-</v>
      </c>
      <c r="DK6" s="35" t="str">
        <f t="shared" si="12"/>
        <v>-</v>
      </c>
      <c r="DL6" s="35">
        <f t="shared" si="12"/>
        <v>3.53</v>
      </c>
      <c r="DM6" s="35">
        <f t="shared" si="12"/>
        <v>6.91</v>
      </c>
      <c r="DN6" s="35" t="str">
        <f t="shared" si="12"/>
        <v>-</v>
      </c>
      <c r="DO6" s="35" t="str">
        <f t="shared" si="12"/>
        <v>-</v>
      </c>
      <c r="DP6" s="35" t="str">
        <f t="shared" si="12"/>
        <v>-</v>
      </c>
      <c r="DQ6" s="35">
        <f t="shared" si="12"/>
        <v>31.01</v>
      </c>
      <c r="DR6" s="35">
        <f t="shared" si="12"/>
        <v>28.87</v>
      </c>
      <c r="DS6" s="34" t="str">
        <f>IF(DS7="","",IF(DS7="-","【-】","【"&amp;SUBSTITUTE(TEXT(DS7,"#,##0.00"),"-","△")&amp;"】"))</f>
        <v>【36.52】</v>
      </c>
      <c r="DT6" s="35" t="str">
        <f>IF(DT7="",NA(),DT7)</f>
        <v>-</v>
      </c>
      <c r="DU6" s="35" t="str">
        <f t="shared" ref="DU6:EC6" si="13">IF(DU7="",NA(),DU7)</f>
        <v>-</v>
      </c>
      <c r="DV6" s="35" t="str">
        <f t="shared" si="13"/>
        <v>-</v>
      </c>
      <c r="DW6" s="35">
        <f t="shared" si="13"/>
        <v>1.73</v>
      </c>
      <c r="DX6" s="35">
        <f t="shared" si="13"/>
        <v>2.2799999999999998</v>
      </c>
      <c r="DY6" s="35" t="str">
        <f t="shared" si="13"/>
        <v>-</v>
      </c>
      <c r="DZ6" s="35" t="str">
        <f t="shared" si="13"/>
        <v>-</v>
      </c>
      <c r="EA6" s="35" t="str">
        <f t="shared" si="13"/>
        <v>-</v>
      </c>
      <c r="EB6" s="35">
        <f t="shared" si="13"/>
        <v>4.95</v>
      </c>
      <c r="EC6" s="35">
        <f t="shared" si="13"/>
        <v>5.64</v>
      </c>
      <c r="ED6" s="34" t="str">
        <f>IF(ED7="","",IF(ED7="-","【-】","【"&amp;SUBSTITUTE(TEXT(ED7,"#,##0.00"),"-","△")&amp;"】"))</f>
        <v>【5.72】</v>
      </c>
      <c r="EE6" s="35" t="str">
        <f>IF(EE7="",NA(),EE7)</f>
        <v>-</v>
      </c>
      <c r="EF6" s="35" t="str">
        <f t="shared" ref="EF6:EN6" si="14">IF(EF7="",NA(),EF7)</f>
        <v>-</v>
      </c>
      <c r="EG6" s="35" t="str">
        <f t="shared" si="14"/>
        <v>-</v>
      </c>
      <c r="EH6" s="35">
        <f t="shared" si="14"/>
        <v>0.08</v>
      </c>
      <c r="EI6" s="35">
        <f t="shared" si="14"/>
        <v>0.11</v>
      </c>
      <c r="EJ6" s="35" t="str">
        <f t="shared" si="14"/>
        <v>-</v>
      </c>
      <c r="EK6" s="35" t="str">
        <f t="shared" si="14"/>
        <v>-</v>
      </c>
      <c r="EL6" s="35" t="str">
        <f t="shared" si="14"/>
        <v>-</v>
      </c>
      <c r="EM6" s="35">
        <f t="shared" si="14"/>
        <v>0.19</v>
      </c>
      <c r="EN6" s="35">
        <f t="shared" si="14"/>
        <v>0.19</v>
      </c>
      <c r="EO6" s="34" t="str">
        <f>IF(EO7="","",IF(EO7="-","【-】","【"&amp;SUBSTITUTE(TEXT(EO7,"#,##0.00"),"-","△")&amp;"】"))</f>
        <v>【0.30】</v>
      </c>
    </row>
    <row r="7" spans="1:148" s="36" customFormat="1" x14ac:dyDescent="0.15">
      <c r="A7" s="28"/>
      <c r="B7" s="37">
        <v>2020</v>
      </c>
      <c r="C7" s="37">
        <v>232190</v>
      </c>
      <c r="D7" s="37">
        <v>46</v>
      </c>
      <c r="E7" s="37">
        <v>17</v>
      </c>
      <c r="F7" s="37">
        <v>1</v>
      </c>
      <c r="G7" s="37">
        <v>0</v>
      </c>
      <c r="H7" s="37" t="s">
        <v>96</v>
      </c>
      <c r="I7" s="37" t="s">
        <v>97</v>
      </c>
      <c r="J7" s="37" t="s">
        <v>98</v>
      </c>
      <c r="K7" s="37" t="s">
        <v>99</v>
      </c>
      <c r="L7" s="37" t="s">
        <v>100</v>
      </c>
      <c r="M7" s="37" t="s">
        <v>101</v>
      </c>
      <c r="N7" s="38" t="s">
        <v>102</v>
      </c>
      <c r="O7" s="38">
        <v>78.430000000000007</v>
      </c>
      <c r="P7" s="38">
        <v>76.52</v>
      </c>
      <c r="Q7" s="38">
        <v>78.25</v>
      </c>
      <c r="R7" s="38">
        <v>1581</v>
      </c>
      <c r="S7" s="38">
        <v>152249</v>
      </c>
      <c r="T7" s="38">
        <v>62.81</v>
      </c>
      <c r="U7" s="38">
        <v>2423.96</v>
      </c>
      <c r="V7" s="38">
        <v>116256</v>
      </c>
      <c r="W7" s="38">
        <v>22.46</v>
      </c>
      <c r="X7" s="38">
        <v>5176.1400000000003</v>
      </c>
      <c r="Y7" s="38" t="s">
        <v>102</v>
      </c>
      <c r="Z7" s="38" t="s">
        <v>102</v>
      </c>
      <c r="AA7" s="38" t="s">
        <v>102</v>
      </c>
      <c r="AB7" s="38">
        <v>102.56</v>
      </c>
      <c r="AC7" s="38">
        <v>93.74</v>
      </c>
      <c r="AD7" s="38" t="s">
        <v>102</v>
      </c>
      <c r="AE7" s="38" t="s">
        <v>102</v>
      </c>
      <c r="AF7" s="38" t="s">
        <v>102</v>
      </c>
      <c r="AG7" s="38">
        <v>107.03</v>
      </c>
      <c r="AH7" s="38">
        <v>106.55</v>
      </c>
      <c r="AI7" s="38">
        <v>106.67</v>
      </c>
      <c r="AJ7" s="38" t="s">
        <v>102</v>
      </c>
      <c r="AK7" s="38" t="s">
        <v>102</v>
      </c>
      <c r="AL7" s="38" t="s">
        <v>102</v>
      </c>
      <c r="AM7" s="38">
        <v>0</v>
      </c>
      <c r="AN7" s="38">
        <v>0</v>
      </c>
      <c r="AO7" s="38" t="s">
        <v>102</v>
      </c>
      <c r="AP7" s="38" t="s">
        <v>102</v>
      </c>
      <c r="AQ7" s="38" t="s">
        <v>102</v>
      </c>
      <c r="AR7" s="38">
        <v>7.69</v>
      </c>
      <c r="AS7" s="38">
        <v>5.95</v>
      </c>
      <c r="AT7" s="38">
        <v>3.64</v>
      </c>
      <c r="AU7" s="38" t="s">
        <v>102</v>
      </c>
      <c r="AV7" s="38" t="s">
        <v>102</v>
      </c>
      <c r="AW7" s="38" t="s">
        <v>102</v>
      </c>
      <c r="AX7" s="38">
        <v>62.42</v>
      </c>
      <c r="AY7" s="38">
        <v>65.61</v>
      </c>
      <c r="AZ7" s="38" t="s">
        <v>102</v>
      </c>
      <c r="BA7" s="38" t="s">
        <v>102</v>
      </c>
      <c r="BB7" s="38" t="s">
        <v>102</v>
      </c>
      <c r="BC7" s="38">
        <v>73.02</v>
      </c>
      <c r="BD7" s="38">
        <v>72.930000000000007</v>
      </c>
      <c r="BE7" s="38">
        <v>67.52</v>
      </c>
      <c r="BF7" s="38" t="s">
        <v>102</v>
      </c>
      <c r="BG7" s="38" t="s">
        <v>102</v>
      </c>
      <c r="BH7" s="38" t="s">
        <v>102</v>
      </c>
      <c r="BI7" s="38">
        <v>636.45000000000005</v>
      </c>
      <c r="BJ7" s="38">
        <v>589.11</v>
      </c>
      <c r="BK7" s="38" t="s">
        <v>102</v>
      </c>
      <c r="BL7" s="38" t="s">
        <v>102</v>
      </c>
      <c r="BM7" s="38" t="s">
        <v>102</v>
      </c>
      <c r="BN7" s="38">
        <v>708.89</v>
      </c>
      <c r="BO7" s="38">
        <v>730.52</v>
      </c>
      <c r="BP7" s="38">
        <v>705.21</v>
      </c>
      <c r="BQ7" s="38" t="s">
        <v>102</v>
      </c>
      <c r="BR7" s="38" t="s">
        <v>102</v>
      </c>
      <c r="BS7" s="38" t="s">
        <v>102</v>
      </c>
      <c r="BT7" s="38">
        <v>60.23</v>
      </c>
      <c r="BU7" s="38">
        <v>59.16</v>
      </c>
      <c r="BV7" s="38" t="s">
        <v>102</v>
      </c>
      <c r="BW7" s="38" t="s">
        <v>102</v>
      </c>
      <c r="BX7" s="38" t="s">
        <v>102</v>
      </c>
      <c r="BY7" s="38">
        <v>97.91</v>
      </c>
      <c r="BZ7" s="38">
        <v>98.61</v>
      </c>
      <c r="CA7" s="38">
        <v>98.96</v>
      </c>
      <c r="CB7" s="38" t="s">
        <v>102</v>
      </c>
      <c r="CC7" s="38" t="s">
        <v>102</v>
      </c>
      <c r="CD7" s="38" t="s">
        <v>102</v>
      </c>
      <c r="CE7" s="38">
        <v>150</v>
      </c>
      <c r="CF7" s="38">
        <v>150</v>
      </c>
      <c r="CG7" s="38" t="s">
        <v>102</v>
      </c>
      <c r="CH7" s="38" t="s">
        <v>102</v>
      </c>
      <c r="CI7" s="38" t="s">
        <v>102</v>
      </c>
      <c r="CJ7" s="38">
        <v>144.11000000000001</v>
      </c>
      <c r="CK7" s="38">
        <v>141.24</v>
      </c>
      <c r="CL7" s="38">
        <v>134.52000000000001</v>
      </c>
      <c r="CM7" s="38" t="s">
        <v>102</v>
      </c>
      <c r="CN7" s="38" t="s">
        <v>102</v>
      </c>
      <c r="CO7" s="38" t="s">
        <v>102</v>
      </c>
      <c r="CP7" s="38" t="s">
        <v>102</v>
      </c>
      <c r="CQ7" s="38" t="s">
        <v>102</v>
      </c>
      <c r="CR7" s="38" t="s">
        <v>102</v>
      </c>
      <c r="CS7" s="38" t="s">
        <v>102</v>
      </c>
      <c r="CT7" s="38" t="s">
        <v>102</v>
      </c>
      <c r="CU7" s="38">
        <v>61.32</v>
      </c>
      <c r="CV7" s="38">
        <v>61.7</v>
      </c>
      <c r="CW7" s="38">
        <v>59.57</v>
      </c>
      <c r="CX7" s="38" t="s">
        <v>102</v>
      </c>
      <c r="CY7" s="38" t="s">
        <v>102</v>
      </c>
      <c r="CZ7" s="38" t="s">
        <v>102</v>
      </c>
      <c r="DA7" s="38">
        <v>92.33</v>
      </c>
      <c r="DB7" s="38">
        <v>92.55</v>
      </c>
      <c r="DC7" s="38" t="s">
        <v>102</v>
      </c>
      <c r="DD7" s="38" t="s">
        <v>102</v>
      </c>
      <c r="DE7" s="38" t="s">
        <v>102</v>
      </c>
      <c r="DF7" s="38">
        <v>94.58</v>
      </c>
      <c r="DG7" s="38">
        <v>94.56</v>
      </c>
      <c r="DH7" s="38">
        <v>95.57</v>
      </c>
      <c r="DI7" s="38" t="s">
        <v>102</v>
      </c>
      <c r="DJ7" s="38" t="s">
        <v>102</v>
      </c>
      <c r="DK7" s="38" t="s">
        <v>102</v>
      </c>
      <c r="DL7" s="38">
        <v>3.53</v>
      </c>
      <c r="DM7" s="38">
        <v>6.91</v>
      </c>
      <c r="DN7" s="38" t="s">
        <v>102</v>
      </c>
      <c r="DO7" s="38" t="s">
        <v>102</v>
      </c>
      <c r="DP7" s="38" t="s">
        <v>102</v>
      </c>
      <c r="DQ7" s="38">
        <v>31.01</v>
      </c>
      <c r="DR7" s="38">
        <v>28.87</v>
      </c>
      <c r="DS7" s="38">
        <v>36.520000000000003</v>
      </c>
      <c r="DT7" s="38" t="s">
        <v>102</v>
      </c>
      <c r="DU7" s="38" t="s">
        <v>102</v>
      </c>
      <c r="DV7" s="38" t="s">
        <v>102</v>
      </c>
      <c r="DW7" s="38">
        <v>1.73</v>
      </c>
      <c r="DX7" s="38">
        <v>2.2799999999999998</v>
      </c>
      <c r="DY7" s="38" t="s">
        <v>102</v>
      </c>
      <c r="DZ7" s="38" t="s">
        <v>102</v>
      </c>
      <c r="EA7" s="38" t="s">
        <v>102</v>
      </c>
      <c r="EB7" s="38">
        <v>4.95</v>
      </c>
      <c r="EC7" s="38">
        <v>5.64</v>
      </c>
      <c r="ED7" s="38">
        <v>5.72</v>
      </c>
      <c r="EE7" s="38" t="s">
        <v>102</v>
      </c>
      <c r="EF7" s="38" t="s">
        <v>102</v>
      </c>
      <c r="EG7" s="38" t="s">
        <v>102</v>
      </c>
      <c r="EH7" s="38">
        <v>0.08</v>
      </c>
      <c r="EI7" s="38">
        <v>0.11</v>
      </c>
      <c r="EJ7" s="38" t="s">
        <v>102</v>
      </c>
      <c r="EK7" s="38" t="s">
        <v>102</v>
      </c>
      <c r="EL7" s="38" t="s">
        <v>102</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2022-01-27T07:43:26Z</cp:lastPrinted>
  <dcterms:created xsi:type="dcterms:W3CDTF">2021-12-03T07:14:00Z</dcterms:created>
  <dcterms:modified xsi:type="dcterms:W3CDTF">2022-01-27T07:43:29Z</dcterms:modified>
  <cp:category/>
</cp:coreProperties>
</file>