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6下水\01 津田（02豊橋市～20稲沢市）\印刷済み・確認中\"/>
    </mc:Choice>
  </mc:AlternateContent>
  <workbookProtection workbookAlgorithmName="SHA-512" workbookHashValue="5kl63V8JAZkYIfP9EHo0y0H2ZfkqIdBTThMcbkH20LOZ9ZqGeDCaQOywFnTmWT4XkCO7Hoat5yDPTTdES4tgNA==" workbookSaltValue="xjtEY3iqm7vwXM11ET01vg=="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W10" i="4"/>
  <c r="P10" i="4"/>
  <c r="BB8" i="4"/>
  <c r="AT8" i="4"/>
  <c r="AD8" i="4"/>
  <c r="W8" i="4"/>
  <c r="B8" i="4"/>
  <c r="B6" i="4"/>
</calcChain>
</file>

<file path=xl/sharedStrings.xml><?xml version="1.0" encoding="utf-8"?>
<sst xmlns="http://schemas.openxmlformats.org/spreadsheetml/2006/main" count="297" uniqueCount="115">
  <si>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</si>
  <si>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</si>
  <si>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</si>
  <si>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</si>
  <si>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</si>
  <si>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</si>
  <si>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</si>
  <si>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</si>
  <si>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</si>
  <si>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</si>
  <si>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</si>
  <si>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</si>
  <si>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</si>
  <si>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</si>
  <si>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</si>
  <si>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</si>
  <si>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</si>
  <si>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</si>
  <si>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</si>
  <si>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</si>
  <si>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</si>
  <si>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</si>
  <si>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</si>
  <si>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</si>
  <si>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</si>
  <si>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</si>
  <si>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</si>
  <si>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</si>
  <si>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</si>
  <si>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</si>
  <si>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</si>
  <si>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</si>
  <si>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</si>
  <si>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</si>
  <si>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</si>
  <si>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</si>
  <si>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</si>
  <si>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</si>
  <si>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</si>
  <si>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</si>
  <si>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</si>
  <si>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</si>
  <si>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</si>
  <si>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</si>
  <si>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</si>
  <si>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</si>
  <si>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</si>
  <si>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</si>
  <si>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</si>
  <si>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</si>
  <si>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</si>
  <si>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</si>
  <si>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</si>
  <si>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</si>
  <si>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</si>
  <si>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</si>
  <si>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</si>
  <si>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</si>
  <si>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</si>
  <si>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</si>
  <si>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</si>
  <si>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</si>
  <si>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</si>
  <si>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</si>
  <si>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</si>
  <si>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</si>
  <si>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</si>
  <si>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</si>
  <si>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</si>
  <si>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</si>
  <si>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</si>
  <si>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</si>
  <si>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</si>
  <si>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</si>
  <si>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</si>
  <si>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</si>
  <si>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</si>
  <si>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</si>
  <si>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</si>
  <si>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</si>
  <si>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</si>
  <si>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</si>
  <si>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</si>
  <si>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</si>
  <si>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</si>
  <si>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</si>
  <si>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</si>
  <si>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</si>
  <si>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</si>
  <si>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</si>
  <si>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</si>
  <si>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</si>
  <si>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</si>
  <si>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</si>
  <si>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</si>
  <si>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小牧市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</si>
  <si>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</si>
  <si>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</si>
  <si>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</si>
  <si>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</si>
  <si>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</si>
  <si>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</si>
  <si>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</si>
  <si>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</si>
  <si>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</si>
  <si>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</si>
  <si>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</si>
  <si>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</si>
  <si>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</si>
  <si>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</si>
  <si>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</si>
  <si>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</si>
  <si>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①経常収支比率は100％を超えているが、⑤経費回収率は類似団体平均値を下回っている。これらは、本市が一般会計より基準外繰入金を受けていることが主な要因である。
　農業集落排水事業は対象地域が限られており、使用料体系は公共下水道に合わせているため、単体で経費を賄うことは難しいが、更なる下水道接続率の向上を図ることで、農業集落排水施設使用料の増収につなげる必要がある。
　③流動比率は100％を下回っているが、これは基準外繰入金を決算時に損益ゼロ、損益勘定留保資金ゼロとなるように精算を行うことで余剰資金を持たないようにしていることが主な要因である。
　④企業債残高対事業規模比率は類似団体平均値を上回っているが、要因としては処理区域内人口に対して投資額が多いためである。
　⑥汚水処理原価は類似団体平均値を上回っているが、主な要因としては汚水処理施設の能力に対して有収水量が少ないためである。
　⑦施設利用率は類似団体平均値を上回っているが、これは不明水が多いことが一因となっているため、管渠の計画的な調査・補修・管更生工事を行う必要がある。
　⑧水洗化率は類似団体平均値を上回っているが、処理区域内の住民の高齢化が進んでいることから、更なる上昇は難しい状況である。</t>
    <rPh sb="2" eb="4">
      <t>ケイジョウ</t>
    </rPh>
    <rPh sb="4" eb="6">
      <t>シュウシ</t>
    </rPh>
    <rPh sb="6" eb="8">
      <t>ヒリツ</t>
    </rPh>
    <rPh sb="14" eb="15">
      <t>コ</t>
    </rPh>
    <rPh sb="22" eb="24">
      <t>ケイヒ</t>
    </rPh>
    <rPh sb="24" eb="26">
      <t>カイシュウ</t>
    </rPh>
    <rPh sb="26" eb="27">
      <t>リツ</t>
    </rPh>
    <rPh sb="36" eb="38">
      <t>シタマワ</t>
    </rPh>
    <rPh sb="48" eb="49">
      <t>ホン</t>
    </rPh>
    <rPh sb="49" eb="50">
      <t>シ</t>
    </rPh>
    <rPh sb="51" eb="53">
      <t>イッパン</t>
    </rPh>
    <rPh sb="53" eb="55">
      <t>カイケイ</t>
    </rPh>
    <rPh sb="57" eb="59">
      <t>キジュン</t>
    </rPh>
    <rPh sb="59" eb="60">
      <t>ガイ</t>
    </rPh>
    <rPh sb="60" eb="62">
      <t>クリイレ</t>
    </rPh>
    <rPh sb="62" eb="63">
      <t>キン</t>
    </rPh>
    <rPh sb="64" eb="65">
      <t>ウ</t>
    </rPh>
    <rPh sb="72" eb="73">
      <t>オモ</t>
    </rPh>
    <rPh sb="74" eb="76">
      <t>ヨウイン</t>
    </rPh>
    <rPh sb="91" eb="93">
      <t>タイショウ</t>
    </rPh>
    <rPh sb="93" eb="95">
      <t>チイキ</t>
    </rPh>
    <rPh sb="96" eb="97">
      <t>カギ</t>
    </rPh>
    <rPh sb="103" eb="106">
      <t>シヨウリョウ</t>
    </rPh>
    <rPh sb="106" eb="108">
      <t>タイケイ</t>
    </rPh>
    <rPh sb="109" eb="111">
      <t>コウキョウ</t>
    </rPh>
    <rPh sb="111" eb="113">
      <t>ゲスイ</t>
    </rPh>
    <rPh sb="113" eb="114">
      <t>ドウ</t>
    </rPh>
    <rPh sb="115" eb="116">
      <t>ア</t>
    </rPh>
    <rPh sb="124" eb="126">
      <t>タンタイ</t>
    </rPh>
    <rPh sb="127" eb="129">
      <t>ケイヒ</t>
    </rPh>
    <rPh sb="130" eb="131">
      <t>マカナ</t>
    </rPh>
    <rPh sb="135" eb="136">
      <t>ムズカ</t>
    </rPh>
    <rPh sb="140" eb="141">
      <t>サラ</t>
    </rPh>
    <rPh sb="143" eb="146">
      <t>ゲスイドウ</t>
    </rPh>
    <rPh sb="146" eb="148">
      <t>セツゾク</t>
    </rPh>
    <rPh sb="148" eb="149">
      <t>リツ</t>
    </rPh>
    <rPh sb="150" eb="152">
      <t>コウジョウ</t>
    </rPh>
    <rPh sb="153" eb="154">
      <t>ハカ</t>
    </rPh>
    <rPh sb="159" eb="161">
      <t>ノウギョウ</t>
    </rPh>
    <rPh sb="161" eb="163">
      <t>シュウラク</t>
    </rPh>
    <rPh sb="163" eb="165">
      <t>ハイスイ</t>
    </rPh>
    <rPh sb="165" eb="167">
      <t>シセツ</t>
    </rPh>
    <rPh sb="167" eb="170">
      <t>シヨウリョウ</t>
    </rPh>
    <rPh sb="171" eb="173">
      <t>ゾウシュウ</t>
    </rPh>
    <rPh sb="178" eb="180">
      <t>ヒツヨウ</t>
    </rPh>
    <rPh sb="187" eb="189">
      <t>リュウドウ</t>
    </rPh>
    <rPh sb="189" eb="191">
      <t>ヒリツ</t>
    </rPh>
    <rPh sb="197" eb="199">
      <t>シタマワ</t>
    </rPh>
    <rPh sb="208" eb="210">
      <t>キジュン</t>
    </rPh>
    <rPh sb="210" eb="211">
      <t>ガイ</t>
    </rPh>
    <rPh sb="211" eb="213">
      <t>クリイレ</t>
    </rPh>
    <rPh sb="213" eb="214">
      <t>キン</t>
    </rPh>
    <rPh sb="248" eb="250">
      <t>ヨジョウ</t>
    </rPh>
    <rPh sb="250" eb="252">
      <t>シキン</t>
    </rPh>
    <rPh sb="253" eb="254">
      <t>モ</t>
    </rPh>
    <rPh sb="267" eb="268">
      <t>オモ</t>
    </rPh>
    <rPh sb="269" eb="271">
      <t>ヨウイン</t>
    </rPh>
    <rPh sb="278" eb="280">
      <t>キギョウ</t>
    </rPh>
    <rPh sb="280" eb="281">
      <t>サイ</t>
    </rPh>
    <rPh sb="281" eb="283">
      <t>ザンダカ</t>
    </rPh>
    <rPh sb="283" eb="284">
      <t>タイ</t>
    </rPh>
    <rPh sb="284" eb="286">
      <t>ジギョウ</t>
    </rPh>
    <rPh sb="286" eb="288">
      <t>キボ</t>
    </rPh>
    <rPh sb="288" eb="290">
      <t>ヒリツ</t>
    </rPh>
    <rPh sb="291" eb="293">
      <t>ルイジ</t>
    </rPh>
    <rPh sb="293" eb="295">
      <t>ダンタイ</t>
    </rPh>
    <rPh sb="295" eb="297">
      <t>ヘイキン</t>
    </rPh>
    <rPh sb="297" eb="298">
      <t>チ</t>
    </rPh>
    <rPh sb="299" eb="300">
      <t>ウワ</t>
    </rPh>
    <rPh sb="307" eb="309">
      <t>ヨウイン</t>
    </rPh>
    <rPh sb="313" eb="315">
      <t>ショリ</t>
    </rPh>
    <rPh sb="315" eb="317">
      <t>クイキ</t>
    </rPh>
    <rPh sb="317" eb="318">
      <t>ナイ</t>
    </rPh>
    <rPh sb="318" eb="320">
      <t>ジンコウ</t>
    </rPh>
    <rPh sb="321" eb="322">
      <t>タイ</t>
    </rPh>
    <rPh sb="324" eb="326">
      <t>トウシ</t>
    </rPh>
    <rPh sb="326" eb="327">
      <t>ガク</t>
    </rPh>
    <rPh sb="328" eb="329">
      <t>オオ</t>
    </rPh>
    <rPh sb="339" eb="341">
      <t>オスイ</t>
    </rPh>
    <rPh sb="341" eb="343">
      <t>ショリ</t>
    </rPh>
    <rPh sb="343" eb="345">
      <t>ゲンカ</t>
    </rPh>
    <rPh sb="362" eb="363">
      <t>オモ</t>
    </rPh>
    <rPh sb="364" eb="366">
      <t>ヨウイン</t>
    </rPh>
    <rPh sb="370" eb="372">
      <t>オスイ</t>
    </rPh>
    <rPh sb="372" eb="374">
      <t>ショリ</t>
    </rPh>
    <rPh sb="374" eb="376">
      <t>シセツ</t>
    </rPh>
    <rPh sb="377" eb="379">
      <t>ノウリョク</t>
    </rPh>
    <rPh sb="380" eb="381">
      <t>タイ</t>
    </rPh>
    <rPh sb="383" eb="385">
      <t>ユウシュウ</t>
    </rPh>
    <rPh sb="385" eb="387">
      <t>スイリョウ</t>
    </rPh>
    <rPh sb="388" eb="389">
      <t>スク</t>
    </rPh>
    <rPh sb="406" eb="408">
      <t>ルイジ</t>
    </rPh>
    <rPh sb="408" eb="410">
      <t>ダンタイ</t>
    </rPh>
    <rPh sb="410" eb="412">
      <t>ヘイキン</t>
    </rPh>
    <rPh sb="412" eb="413">
      <t>チ</t>
    </rPh>
    <rPh sb="414" eb="415">
      <t>ウワ</t>
    </rPh>
    <rPh sb="434" eb="436">
      <t>イチイン</t>
    </rPh>
    <rPh sb="445" eb="447">
      <t>カンキョ</t>
    </rPh>
    <rPh sb="448" eb="451">
      <t>ケイカクテキ</t>
    </rPh>
    <rPh sb="452" eb="454">
      <t>チョウサ</t>
    </rPh>
    <rPh sb="455" eb="457">
      <t>ホシュウ</t>
    </rPh>
    <rPh sb="458" eb="459">
      <t>カン</t>
    </rPh>
    <rPh sb="459" eb="461">
      <t>コウセイ</t>
    </rPh>
    <rPh sb="461" eb="463">
      <t>コウジ</t>
    </rPh>
    <rPh sb="464" eb="465">
      <t>オコナ</t>
    </rPh>
    <rPh sb="466" eb="468">
      <t>ヒツヨウ</t>
    </rPh>
    <rPh sb="480" eb="482">
      <t>ルイジ</t>
    </rPh>
    <rPh sb="482" eb="484">
      <t>ダンタイ</t>
    </rPh>
    <rPh sb="484" eb="487">
      <t>ヘイキンチ</t>
    </rPh>
    <rPh sb="488" eb="489">
      <t>ウワ</t>
    </rPh>
    <rPh sb="496" eb="498">
      <t>ショリ</t>
    </rPh>
    <rPh sb="498" eb="500">
      <t>クイキ</t>
    </rPh>
    <rPh sb="500" eb="501">
      <t>ナイ</t>
    </rPh>
    <rPh sb="502" eb="504">
      <t>ジュウミン</t>
    </rPh>
    <rPh sb="505" eb="508">
      <t>コウレイカ</t>
    </rPh>
    <rPh sb="509" eb="510">
      <t>スス</t>
    </rPh>
    <rPh sb="519" eb="520">
      <t>サラ</t>
    </rPh>
    <rPh sb="522" eb="524">
      <t>ジョウショウ</t>
    </rPh>
    <rPh sb="525" eb="526">
      <t>ムズカ</t>
    </rPh>
    <rPh sb="528" eb="530">
      <t>ジョウキョウ</t>
    </rPh>
    <phoneticPr fontId="4"/>
  </si>
  <si>
    <t>　①有形固定資産減価償却率は類似団体平均値を下回っているが、これは今年度が法適化2年目で有形固定資産減価償却累計額が少ないことが要因である。
　②管渠老朽化率は0％であるが、本市の事業着手後経過年数が少なく、耐用年数の50年を経過した管渠がないためである。
　それに対して③管渠改善率は類似団体平均値を上回っている。これは主要管渠である陶管の損傷が激しい箇所において、道路陥没等のリスク低減や不明水対策として管更生工事を実施していることが主な要因である。
　</t>
    <rPh sb="2" eb="4">
      <t>ユウケイ</t>
    </rPh>
    <rPh sb="4" eb="6">
      <t>コテイ</t>
    </rPh>
    <rPh sb="6" eb="8">
      <t>シサン</t>
    </rPh>
    <rPh sb="8" eb="10">
      <t>ゲンカ</t>
    </rPh>
    <rPh sb="10" eb="12">
      <t>ショウキャク</t>
    </rPh>
    <rPh sb="12" eb="13">
      <t>リツ</t>
    </rPh>
    <rPh sb="14" eb="16">
      <t>ルイジ</t>
    </rPh>
    <rPh sb="16" eb="18">
      <t>ダンタイ</t>
    </rPh>
    <rPh sb="18" eb="21">
      <t>ヘイキンチ</t>
    </rPh>
    <rPh sb="22" eb="24">
      <t>シタマワ</t>
    </rPh>
    <rPh sb="33" eb="36">
      <t>コンネンド</t>
    </rPh>
    <rPh sb="37" eb="38">
      <t>ホウ</t>
    </rPh>
    <rPh sb="44" eb="46">
      <t>ユウケイ</t>
    </rPh>
    <rPh sb="46" eb="48">
      <t>コテイ</t>
    </rPh>
    <rPh sb="48" eb="50">
      <t>シサン</t>
    </rPh>
    <rPh sb="50" eb="52">
      <t>ゲンカ</t>
    </rPh>
    <rPh sb="52" eb="54">
      <t>ショウキャク</t>
    </rPh>
    <rPh sb="54" eb="56">
      <t>ルイケイ</t>
    </rPh>
    <rPh sb="56" eb="57">
      <t>ガク</t>
    </rPh>
    <rPh sb="58" eb="59">
      <t>スク</t>
    </rPh>
    <rPh sb="64" eb="66">
      <t>ヨウイン</t>
    </rPh>
    <rPh sb="133" eb="134">
      <t>タイ</t>
    </rPh>
    <rPh sb="143" eb="145">
      <t>ルイジ</t>
    </rPh>
    <rPh sb="145" eb="147">
      <t>ダンタイ</t>
    </rPh>
    <rPh sb="147" eb="149">
      <t>ヘイキン</t>
    </rPh>
    <rPh sb="149" eb="150">
      <t>チ</t>
    </rPh>
    <rPh sb="171" eb="173">
      <t>ソンショウ</t>
    </rPh>
    <rPh sb="174" eb="175">
      <t>ハゲ</t>
    </rPh>
    <rPh sb="177" eb="179">
      <t>カショ</t>
    </rPh>
    <rPh sb="184" eb="186">
      <t>ドウロ</t>
    </rPh>
    <rPh sb="186" eb="188">
      <t>カンボツ</t>
    </rPh>
    <rPh sb="188" eb="189">
      <t>トウ</t>
    </rPh>
    <rPh sb="193" eb="195">
      <t>テイゲン</t>
    </rPh>
    <rPh sb="196" eb="198">
      <t>フメイ</t>
    </rPh>
    <rPh sb="198" eb="199">
      <t>スイ</t>
    </rPh>
    <rPh sb="199" eb="201">
      <t>タイサク</t>
    </rPh>
    <rPh sb="204" eb="205">
      <t>カン</t>
    </rPh>
    <rPh sb="205" eb="207">
      <t>コウセイ</t>
    </rPh>
    <rPh sb="207" eb="209">
      <t>コウジ</t>
    </rPh>
    <rPh sb="210" eb="212">
      <t>ジッシ</t>
    </rPh>
    <rPh sb="219" eb="220">
      <t>オモ</t>
    </rPh>
    <rPh sb="221" eb="223">
      <t>ヨウイン</t>
    </rPh>
    <phoneticPr fontId="4"/>
  </si>
  <si>
    <t>　⑤経費回収率が低く、経費の削減や収益の向上のための取り組みが求められている。
　令和元年度に策定した経営戦略において、将来の人口減少による有収水量の減少や老朽化した施設の更新費用の増大に対応するため、適正な使用料の見直しや処理場の更新の際の公共下水道への接続との比較を検討することとしており、令和3年度策定予定の長期経営計画及び長期経営計画内で見直しをする経営戦略に基づき、経営改善を図っていく。
　また、近隣市町との広域化・共同化に向け協議を進めている。</t>
    <rPh sb="41" eb="43">
      <t>レイワ</t>
    </rPh>
    <rPh sb="43" eb="45">
      <t>ガンネン</t>
    </rPh>
    <rPh sb="45" eb="46">
      <t>ド</t>
    </rPh>
    <rPh sb="47" eb="49">
      <t>サクテイ</t>
    </rPh>
    <rPh sb="51" eb="53">
      <t>ケイエイ</t>
    </rPh>
    <rPh sb="53" eb="55">
      <t>センリャク</t>
    </rPh>
    <rPh sb="60" eb="62">
      <t>ショウライ</t>
    </rPh>
    <rPh sb="63" eb="65">
      <t>ジンコウ</t>
    </rPh>
    <rPh sb="65" eb="67">
      <t>ゲンショウ</t>
    </rPh>
    <rPh sb="70" eb="72">
      <t>ユウシュウ</t>
    </rPh>
    <rPh sb="72" eb="74">
      <t>スイリョウ</t>
    </rPh>
    <rPh sb="75" eb="77">
      <t>ゲンショウ</t>
    </rPh>
    <rPh sb="78" eb="81">
      <t>ロウキュウカ</t>
    </rPh>
    <rPh sb="83" eb="85">
      <t>シセツ</t>
    </rPh>
    <rPh sb="86" eb="88">
      <t>コウシン</t>
    </rPh>
    <rPh sb="88" eb="90">
      <t>ヒヨウ</t>
    </rPh>
    <rPh sb="91" eb="93">
      <t>ゾウダイ</t>
    </rPh>
    <rPh sb="94" eb="96">
      <t>タイオウ</t>
    </rPh>
    <rPh sb="101" eb="103">
      <t>テキセイ</t>
    </rPh>
    <rPh sb="104" eb="107">
      <t>シヨウリョウ</t>
    </rPh>
    <rPh sb="108" eb="110">
      <t>ミナオ</t>
    </rPh>
    <rPh sb="112" eb="115">
      <t>ショリジョウ</t>
    </rPh>
    <rPh sb="116" eb="118">
      <t>コウシン</t>
    </rPh>
    <rPh sb="119" eb="120">
      <t>サイ</t>
    </rPh>
    <rPh sb="121" eb="123">
      <t>コウキョウ</t>
    </rPh>
    <rPh sb="123" eb="125">
      <t>ゲスイ</t>
    </rPh>
    <rPh sb="125" eb="126">
      <t>ドウ</t>
    </rPh>
    <rPh sb="128" eb="130">
      <t>セツゾク</t>
    </rPh>
    <rPh sb="132" eb="134">
      <t>ヒカク</t>
    </rPh>
    <rPh sb="135" eb="137">
      <t>ケ</t>
    </rPh>
    <rPh sb="163" eb="164">
      <t>オヨ</t>
    </rPh>
    <rPh sb="165" eb="167">
      <t>チョウキ</t>
    </rPh>
    <rPh sb="167" eb="169">
      <t>ケイエイ</t>
    </rPh>
    <rPh sb="169" eb="171">
      <t>ケイカク</t>
    </rPh>
    <rPh sb="171" eb="172">
      <t>ナイ</t>
    </rPh>
    <rPh sb="173" eb="175">
      <t>ミナオ</t>
    </rPh>
    <rPh sb="179" eb="181">
      <t>ケイエイ</t>
    </rPh>
    <rPh sb="181" eb="183">
      <t>センリャク</t>
    </rPh>
    <rPh sb="204" eb="206">
      <t>キンリン</t>
    </rPh>
    <rPh sb="206" eb="207">
      <t>シ</t>
    </rPh>
    <rPh sb="207" eb="208">
      <t>マチ</t>
    </rPh>
    <rPh sb="210" eb="213">
      <t>コウイキカ</t>
    </rPh>
    <rPh sb="214" eb="217">
      <t>キョウドウカ</t>
    </rPh>
    <rPh sb="218" eb="219">
      <t>ム</t>
    </rPh>
    <rPh sb="220" eb="222">
      <t>キョウギ</t>
    </rPh>
    <rPh sb="223" eb="224">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</si>
</sst>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3.22</c:v>
                </c:pt>
                <c:pt idx="4">
                  <c:v>6.11</c:v>
                </c:pt>
              </c:numCache>
            </c:numRef>
          </c:val>
          <c:extLst>
            <c:ext xmlns:c16="http://schemas.microsoft.com/office/drawing/2014/chart" uri="{C3380CC4-5D6E-409C-BE32-E72D297353CC}">
              <c16:uniqueId val="{00000000-4149-4C87-8A80-5DCE29A4013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0.02</c:v>
                </c:pt>
                <c:pt idx="4">
                  <c:v>0.25</c:v>
                </c:pt>
              </c:numCache>
            </c:numRef>
          </c:val>
          <c:smooth val="0"/>
          <c:extLst>
            <c:ext xmlns:c16="http://schemas.microsoft.com/office/drawing/2014/chart" uri="{C3380CC4-5D6E-409C-BE32-E72D297353CC}">
              <c16:uniqueId val="{00000001-4149-4C87-8A80-5DCE29A4013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79.86</c:v>
                </c:pt>
                <c:pt idx="4">
                  <c:v>75.09</c:v>
                </c:pt>
              </c:numCache>
            </c:numRef>
          </c:val>
          <c:extLst>
            <c:ext xmlns:c16="http://schemas.microsoft.com/office/drawing/2014/chart" uri="{C3380CC4-5D6E-409C-BE32-E72D297353CC}">
              <c16:uniqueId val="{00000000-3929-44BE-8386-6977C839515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50.14</c:v>
                </c:pt>
                <c:pt idx="4">
                  <c:v>54.83</c:v>
                </c:pt>
              </c:numCache>
            </c:numRef>
          </c:val>
          <c:smooth val="0"/>
          <c:extLst>
            <c:ext xmlns:c16="http://schemas.microsoft.com/office/drawing/2014/chart" uri="{C3380CC4-5D6E-409C-BE32-E72D297353CC}">
              <c16:uniqueId val="{00000001-3929-44BE-8386-6977C839515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88.79</c:v>
                </c:pt>
                <c:pt idx="4">
                  <c:v>89.14</c:v>
                </c:pt>
              </c:numCache>
            </c:numRef>
          </c:val>
          <c:extLst>
            <c:ext xmlns:c16="http://schemas.microsoft.com/office/drawing/2014/chart" uri="{C3380CC4-5D6E-409C-BE32-E72D297353CC}">
              <c16:uniqueId val="{00000000-3A16-4C0A-AED6-8D91E49F903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84.98</c:v>
                </c:pt>
                <c:pt idx="4">
                  <c:v>84.7</c:v>
                </c:pt>
              </c:numCache>
            </c:numRef>
          </c:val>
          <c:smooth val="0"/>
          <c:extLst>
            <c:ext xmlns:c16="http://schemas.microsoft.com/office/drawing/2014/chart" uri="{C3380CC4-5D6E-409C-BE32-E72D297353CC}">
              <c16:uniqueId val="{00000001-3A16-4C0A-AED6-8D91E49F903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100.25</c:v>
                </c:pt>
                <c:pt idx="4">
                  <c:v>100.01</c:v>
                </c:pt>
              </c:numCache>
            </c:numRef>
          </c:val>
          <c:extLst>
            <c:ext xmlns:c16="http://schemas.microsoft.com/office/drawing/2014/chart" uri="{C3380CC4-5D6E-409C-BE32-E72D297353CC}">
              <c16:uniqueId val="{00000000-24DC-49C2-8734-09FD488F248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103.6</c:v>
                </c:pt>
                <c:pt idx="4">
                  <c:v>106.37</c:v>
                </c:pt>
              </c:numCache>
            </c:numRef>
          </c:val>
          <c:smooth val="0"/>
          <c:extLst>
            <c:ext xmlns:c16="http://schemas.microsoft.com/office/drawing/2014/chart" uri="{C3380CC4-5D6E-409C-BE32-E72D297353CC}">
              <c16:uniqueId val="{00000001-24DC-49C2-8734-09FD488F248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3.94</c:v>
                </c:pt>
                <c:pt idx="4">
                  <c:v>7.23</c:v>
                </c:pt>
              </c:numCache>
            </c:numRef>
          </c:val>
          <c:extLst>
            <c:ext xmlns:c16="http://schemas.microsoft.com/office/drawing/2014/chart" uri="{C3380CC4-5D6E-409C-BE32-E72D297353CC}">
              <c16:uniqueId val="{00000000-6D36-47C9-A2EC-B9E4FD38AC4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23.06</c:v>
                </c:pt>
                <c:pt idx="4">
                  <c:v>20.34</c:v>
                </c:pt>
              </c:numCache>
            </c:numRef>
          </c:val>
          <c:smooth val="0"/>
          <c:extLst>
            <c:ext xmlns:c16="http://schemas.microsoft.com/office/drawing/2014/chart" uri="{C3380CC4-5D6E-409C-BE32-E72D297353CC}">
              <c16:uniqueId val="{00000001-6D36-47C9-A2EC-B9E4FD38AC4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09E-4B8A-9DD2-CA64B429FF3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709E-4B8A-9DD2-CA64B429FF3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601-4076-A898-1584FF31FE0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193.99</c:v>
                </c:pt>
                <c:pt idx="4">
                  <c:v>139.02000000000001</c:v>
                </c:pt>
              </c:numCache>
            </c:numRef>
          </c:val>
          <c:smooth val="0"/>
          <c:extLst>
            <c:ext xmlns:c16="http://schemas.microsoft.com/office/drawing/2014/chart" uri="{C3380CC4-5D6E-409C-BE32-E72D297353CC}">
              <c16:uniqueId val="{00000001-F601-4076-A898-1584FF31FE0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79</c:v>
                </c:pt>
                <c:pt idx="4">
                  <c:v>73.849999999999994</c:v>
                </c:pt>
              </c:numCache>
            </c:numRef>
          </c:val>
          <c:extLst>
            <c:ext xmlns:c16="http://schemas.microsoft.com/office/drawing/2014/chart" uri="{C3380CC4-5D6E-409C-BE32-E72D297353CC}">
              <c16:uniqueId val="{00000000-ED33-4C26-9F4D-95FDE56BD2B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26.99</c:v>
                </c:pt>
                <c:pt idx="4">
                  <c:v>29.13</c:v>
                </c:pt>
              </c:numCache>
            </c:numRef>
          </c:val>
          <c:smooth val="0"/>
          <c:extLst>
            <c:ext xmlns:c16="http://schemas.microsoft.com/office/drawing/2014/chart" uri="{C3380CC4-5D6E-409C-BE32-E72D297353CC}">
              <c16:uniqueId val="{00000001-ED33-4C26-9F4D-95FDE56BD2B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3163.63</c:v>
                </c:pt>
                <c:pt idx="4">
                  <c:v>2803.37</c:v>
                </c:pt>
              </c:numCache>
            </c:numRef>
          </c:val>
          <c:extLst>
            <c:ext xmlns:c16="http://schemas.microsoft.com/office/drawing/2014/chart" uri="{C3380CC4-5D6E-409C-BE32-E72D297353CC}">
              <c16:uniqueId val="{00000000-F80B-403B-8C3D-AAB342EEC5F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826.83</c:v>
                </c:pt>
                <c:pt idx="4">
                  <c:v>867.83</c:v>
                </c:pt>
              </c:numCache>
            </c:numRef>
          </c:val>
          <c:smooth val="0"/>
          <c:extLst>
            <c:ext xmlns:c16="http://schemas.microsoft.com/office/drawing/2014/chart" uri="{C3380CC4-5D6E-409C-BE32-E72D297353CC}">
              <c16:uniqueId val="{00000001-F80B-403B-8C3D-AAB342EEC5F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27.3</c:v>
                </c:pt>
                <c:pt idx="4">
                  <c:v>32.03</c:v>
                </c:pt>
              </c:numCache>
            </c:numRef>
          </c:val>
          <c:extLst>
            <c:ext xmlns:c16="http://schemas.microsoft.com/office/drawing/2014/chart" uri="{C3380CC4-5D6E-409C-BE32-E72D297353CC}">
              <c16:uniqueId val="{00000000-15CC-4DF4-85CC-716867D0027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57.31</c:v>
                </c:pt>
                <c:pt idx="4">
                  <c:v>57.08</c:v>
                </c:pt>
              </c:numCache>
            </c:numRef>
          </c:val>
          <c:smooth val="0"/>
          <c:extLst>
            <c:ext xmlns:c16="http://schemas.microsoft.com/office/drawing/2014/chart" uri="{C3380CC4-5D6E-409C-BE32-E72D297353CC}">
              <c16:uniqueId val="{00000001-15CC-4DF4-85CC-716867D0027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291.52999999999997</c:v>
                </c:pt>
                <c:pt idx="4">
                  <c:v>248.96</c:v>
                </c:pt>
              </c:numCache>
            </c:numRef>
          </c:val>
          <c:extLst>
            <c:ext xmlns:c16="http://schemas.microsoft.com/office/drawing/2014/chart" uri="{C3380CC4-5D6E-409C-BE32-E72D297353CC}">
              <c16:uniqueId val="{00000000-AD8C-4C79-8984-A66F425CEED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273.52</c:v>
                </c:pt>
                <c:pt idx="4">
                  <c:v>274.99</c:v>
                </c:pt>
              </c:numCache>
            </c:numRef>
          </c:val>
          <c:smooth val="0"/>
          <c:extLst>
            <c:ext xmlns:c16="http://schemas.microsoft.com/office/drawing/2014/chart" uri="{C3380CC4-5D6E-409C-BE32-E72D297353CC}">
              <c16:uniqueId val="{00000001-AD8C-4C79-8984-A66F425CEED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愛知県　小牧市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152249</v>
      </c>
      <c r="AM8" s="69"/>
      <c r="AN8" s="69"/>
      <c r="AO8" s="69"/>
      <c r="AP8" s="69"/>
      <c r="AQ8" s="69"/>
      <c r="AR8" s="69"/>
      <c r="AS8" s="69"/>
      <c r="AT8" s="68">
        <f>データ!T6</f>
        <v>62.81</v>
      </c>
      <c r="AU8" s="68"/>
      <c r="AV8" s="68"/>
      <c r="AW8" s="68"/>
      <c r="AX8" s="68"/>
      <c r="AY8" s="68"/>
      <c r="AZ8" s="68"/>
      <c r="BA8" s="68"/>
      <c r="BB8" s="68">
        <f>データ!U6</f>
        <v>2423.96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79.489999999999995</v>
      </c>
      <c r="J10" s="68"/>
      <c r="K10" s="68"/>
      <c r="L10" s="68"/>
      <c r="M10" s="68"/>
      <c r="N10" s="68"/>
      <c r="O10" s="68"/>
      <c r="P10" s="68">
        <f>データ!P6</f>
        <v>0.8</v>
      </c>
      <c r="Q10" s="68"/>
      <c r="R10" s="68"/>
      <c r="S10" s="68"/>
      <c r="T10" s="68"/>
      <c r="U10" s="68"/>
      <c r="V10" s="68"/>
      <c r="W10" s="68">
        <f>データ!Q6</f>
        <v>71.37</v>
      </c>
      <c r="X10" s="68"/>
      <c r="Y10" s="68"/>
      <c r="Z10" s="68"/>
      <c r="AA10" s="68"/>
      <c r="AB10" s="68"/>
      <c r="AC10" s="68"/>
      <c r="AD10" s="69">
        <f>データ!R6</f>
        <v>1581</v>
      </c>
      <c r="AE10" s="69"/>
      <c r="AF10" s="69"/>
      <c r="AG10" s="69"/>
      <c r="AH10" s="69"/>
      <c r="AI10" s="69"/>
      <c r="AJ10" s="69"/>
      <c r="AK10" s="2"/>
      <c r="AL10" s="69">
        <f>データ!V6</f>
        <v>1216</v>
      </c>
      <c r="AM10" s="69"/>
      <c r="AN10" s="69"/>
      <c r="AO10" s="69"/>
      <c r="AP10" s="69"/>
      <c r="AQ10" s="69"/>
      <c r="AR10" s="69"/>
      <c r="AS10" s="69"/>
      <c r="AT10" s="68">
        <f>データ!W6</f>
        <v>0.69</v>
      </c>
      <c r="AU10" s="68"/>
      <c r="AV10" s="68"/>
      <c r="AW10" s="68"/>
      <c r="AX10" s="68"/>
      <c r="AY10" s="68"/>
      <c r="AZ10" s="68"/>
      <c r="BA10" s="68"/>
      <c r="BB10" s="68">
        <f>データ!X6</f>
        <v>1762.32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112</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WGAabUGENUKw0p56QJTJqbIfD7CNDYCbSwGVrFuZEI+rN4jHUn65RLfBkKre1+gYNCKUIVwjz8McpE6dfCsE+g==" saltValue="tbbRCrIfEYX1Rvajv4Pst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232190</v>
      </c>
      <c r="D6" s="33">
        <f t="shared" si="3"/>
        <v>46</v>
      </c>
      <c r="E6" s="33">
        <f t="shared" si="3"/>
        <v>17</v>
      </c>
      <c r="F6" s="33">
        <f t="shared" si="3"/>
        <v>5</v>
      </c>
      <c r="G6" s="33">
        <f t="shared" si="3"/>
        <v>0</v>
      </c>
      <c r="H6" s="33" t="str">
        <f t="shared" si="3"/>
        <v>愛知県　小牧市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79.489999999999995</v>
      </c>
      <c r="P6" s="34">
        <f t="shared" si="3"/>
        <v>0.8</v>
      </c>
      <c r="Q6" s="34">
        <f t="shared" si="3"/>
        <v>71.37</v>
      </c>
      <c r="R6" s="34">
        <f t="shared" si="3"/>
        <v>1581</v>
      </c>
      <c r="S6" s="34">
        <f t="shared" si="3"/>
        <v>152249</v>
      </c>
      <c r="T6" s="34">
        <f t="shared" si="3"/>
        <v>62.81</v>
      </c>
      <c r="U6" s="34">
        <f t="shared" si="3"/>
        <v>2423.96</v>
      </c>
      <c r="V6" s="34">
        <f t="shared" si="3"/>
        <v>1216</v>
      </c>
      <c r="W6" s="34">
        <f t="shared" si="3"/>
        <v>0.69</v>
      </c>
      <c r="X6" s="34">
        <f t="shared" si="3"/>
        <v>1762.32</v>
      </c>
      <c r="Y6" s="35" t="str">
        <f>IF(Y7="",NA(),Y7)</f>
        <v>-</v>
      </c>
      <c r="Z6" s="35" t="str">
        <f t="shared" ref="Z6:AH6" si="4">IF(Z7="",NA(),Z7)</f>
        <v>-</v>
      </c>
      <c r="AA6" s="35" t="str">
        <f t="shared" si="4"/>
        <v>-</v>
      </c>
      <c r="AB6" s="35">
        <f t="shared" si="4"/>
        <v>100.25</v>
      </c>
      <c r="AC6" s="35">
        <f t="shared" si="4"/>
        <v>100.01</v>
      </c>
      <c r="AD6" s="35" t="str">
        <f t="shared" si="4"/>
        <v>-</v>
      </c>
      <c r="AE6" s="35" t="str">
        <f t="shared" si="4"/>
        <v>-</v>
      </c>
      <c r="AF6" s="35" t="str">
        <f t="shared" si="4"/>
        <v>-</v>
      </c>
      <c r="AG6" s="35">
        <f t="shared" si="4"/>
        <v>103.6</v>
      </c>
      <c r="AH6" s="35">
        <f t="shared" si="4"/>
        <v>106.37</v>
      </c>
      <c r="AI6" s="34" t="str">
        <f>IF(AI7="","",IF(AI7="-","【-】","【"&amp;SUBSTITUTE(TEXT(AI7,"#,##0.00"),"-","△")&amp;"】"))</f>
        <v>【104.99】</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193.99</v>
      </c>
      <c r="AS6" s="35">
        <f t="shared" si="5"/>
        <v>139.02000000000001</v>
      </c>
      <c r="AT6" s="34" t="str">
        <f>IF(AT7="","",IF(AT7="-","【-】","【"&amp;SUBSTITUTE(TEXT(AT7,"#,##0.00"),"-","△")&amp;"】"))</f>
        <v>【121.19】</v>
      </c>
      <c r="AU6" s="35" t="str">
        <f>IF(AU7="",NA(),AU7)</f>
        <v>-</v>
      </c>
      <c r="AV6" s="35" t="str">
        <f t="shared" ref="AV6:BD6" si="6">IF(AV7="",NA(),AV7)</f>
        <v>-</v>
      </c>
      <c r="AW6" s="35" t="str">
        <f t="shared" si="6"/>
        <v>-</v>
      </c>
      <c r="AX6" s="35">
        <f t="shared" si="6"/>
        <v>79</v>
      </c>
      <c r="AY6" s="35">
        <f t="shared" si="6"/>
        <v>73.849999999999994</v>
      </c>
      <c r="AZ6" s="35" t="str">
        <f t="shared" si="6"/>
        <v>-</v>
      </c>
      <c r="BA6" s="35" t="str">
        <f t="shared" si="6"/>
        <v>-</v>
      </c>
      <c r="BB6" s="35" t="str">
        <f t="shared" si="6"/>
        <v>-</v>
      </c>
      <c r="BC6" s="35">
        <f t="shared" si="6"/>
        <v>26.99</v>
      </c>
      <c r="BD6" s="35">
        <f t="shared" si="6"/>
        <v>29.13</v>
      </c>
      <c r="BE6" s="34" t="str">
        <f>IF(BE7="","",IF(BE7="-","【-】","【"&amp;SUBSTITUTE(TEXT(BE7,"#,##0.00"),"-","△")&amp;"】"))</f>
        <v>【32.80】</v>
      </c>
      <c r="BF6" s="35" t="str">
        <f>IF(BF7="",NA(),BF7)</f>
        <v>-</v>
      </c>
      <c r="BG6" s="35" t="str">
        <f t="shared" ref="BG6:BO6" si="7">IF(BG7="",NA(),BG7)</f>
        <v>-</v>
      </c>
      <c r="BH6" s="35" t="str">
        <f t="shared" si="7"/>
        <v>-</v>
      </c>
      <c r="BI6" s="35">
        <f t="shared" si="7"/>
        <v>3163.63</v>
      </c>
      <c r="BJ6" s="35">
        <f t="shared" si="7"/>
        <v>2803.37</v>
      </c>
      <c r="BK6" s="35" t="str">
        <f t="shared" si="7"/>
        <v>-</v>
      </c>
      <c r="BL6" s="35" t="str">
        <f t="shared" si="7"/>
        <v>-</v>
      </c>
      <c r="BM6" s="35" t="str">
        <f t="shared" si="7"/>
        <v>-</v>
      </c>
      <c r="BN6" s="35">
        <f t="shared" si="7"/>
        <v>826.83</v>
      </c>
      <c r="BO6" s="35">
        <f t="shared" si="7"/>
        <v>867.83</v>
      </c>
      <c r="BP6" s="34" t="str">
        <f>IF(BP7="","",IF(BP7="-","【-】","【"&amp;SUBSTITUTE(TEXT(BP7,"#,##0.00"),"-","△")&amp;"】"))</f>
        <v>【832.52】</v>
      </c>
      <c r="BQ6" s="35" t="str">
        <f>IF(BQ7="",NA(),BQ7)</f>
        <v>-</v>
      </c>
      <c r="BR6" s="35" t="str">
        <f t="shared" ref="BR6:BZ6" si="8">IF(BR7="",NA(),BR7)</f>
        <v>-</v>
      </c>
      <c r="BS6" s="35" t="str">
        <f t="shared" si="8"/>
        <v>-</v>
      </c>
      <c r="BT6" s="35">
        <f t="shared" si="8"/>
        <v>27.3</v>
      </c>
      <c r="BU6" s="35">
        <f t="shared" si="8"/>
        <v>32.03</v>
      </c>
      <c r="BV6" s="35" t="str">
        <f t="shared" si="8"/>
        <v>-</v>
      </c>
      <c r="BW6" s="35" t="str">
        <f t="shared" si="8"/>
        <v>-</v>
      </c>
      <c r="BX6" s="35" t="str">
        <f t="shared" si="8"/>
        <v>-</v>
      </c>
      <c r="BY6" s="35">
        <f t="shared" si="8"/>
        <v>57.31</v>
      </c>
      <c r="BZ6" s="35">
        <f t="shared" si="8"/>
        <v>57.08</v>
      </c>
      <c r="CA6" s="34" t="str">
        <f>IF(CA7="","",IF(CA7="-","【-】","【"&amp;SUBSTITUTE(TEXT(CA7,"#,##0.00"),"-","△")&amp;"】"))</f>
        <v>【60.94】</v>
      </c>
      <c r="CB6" s="35" t="str">
        <f>IF(CB7="",NA(),CB7)</f>
        <v>-</v>
      </c>
      <c r="CC6" s="35" t="str">
        <f t="shared" ref="CC6:CK6" si="9">IF(CC7="",NA(),CC7)</f>
        <v>-</v>
      </c>
      <c r="CD6" s="35" t="str">
        <f t="shared" si="9"/>
        <v>-</v>
      </c>
      <c r="CE6" s="35">
        <f t="shared" si="9"/>
        <v>291.52999999999997</v>
      </c>
      <c r="CF6" s="35">
        <f t="shared" si="9"/>
        <v>248.96</v>
      </c>
      <c r="CG6" s="35" t="str">
        <f t="shared" si="9"/>
        <v>-</v>
      </c>
      <c r="CH6" s="35" t="str">
        <f t="shared" si="9"/>
        <v>-</v>
      </c>
      <c r="CI6" s="35" t="str">
        <f t="shared" si="9"/>
        <v>-</v>
      </c>
      <c r="CJ6" s="35">
        <f t="shared" si="9"/>
        <v>273.52</v>
      </c>
      <c r="CK6" s="35">
        <f t="shared" si="9"/>
        <v>274.99</v>
      </c>
      <c r="CL6" s="34" t="str">
        <f>IF(CL7="","",IF(CL7="-","【-】","【"&amp;SUBSTITUTE(TEXT(CL7,"#,##0.00"),"-","△")&amp;"】"))</f>
        <v>【253.04】</v>
      </c>
      <c r="CM6" s="35" t="str">
        <f>IF(CM7="",NA(),CM7)</f>
        <v>-</v>
      </c>
      <c r="CN6" s="35" t="str">
        <f t="shared" ref="CN6:CV6" si="10">IF(CN7="",NA(),CN7)</f>
        <v>-</v>
      </c>
      <c r="CO6" s="35" t="str">
        <f t="shared" si="10"/>
        <v>-</v>
      </c>
      <c r="CP6" s="35">
        <f t="shared" si="10"/>
        <v>79.86</v>
      </c>
      <c r="CQ6" s="35">
        <f t="shared" si="10"/>
        <v>75.09</v>
      </c>
      <c r="CR6" s="35" t="str">
        <f t="shared" si="10"/>
        <v>-</v>
      </c>
      <c r="CS6" s="35" t="str">
        <f t="shared" si="10"/>
        <v>-</v>
      </c>
      <c r="CT6" s="35" t="str">
        <f t="shared" si="10"/>
        <v>-</v>
      </c>
      <c r="CU6" s="35">
        <f t="shared" si="10"/>
        <v>50.14</v>
      </c>
      <c r="CV6" s="35">
        <f t="shared" si="10"/>
        <v>54.83</v>
      </c>
      <c r="CW6" s="34" t="str">
        <f>IF(CW7="","",IF(CW7="-","【-】","【"&amp;SUBSTITUTE(TEXT(CW7,"#,##0.00"),"-","△")&amp;"】"))</f>
        <v>【54.84】</v>
      </c>
      <c r="CX6" s="35" t="str">
        <f>IF(CX7="",NA(),CX7)</f>
        <v>-</v>
      </c>
      <c r="CY6" s="35" t="str">
        <f t="shared" ref="CY6:DG6" si="11">IF(CY7="",NA(),CY7)</f>
        <v>-</v>
      </c>
      <c r="CZ6" s="35" t="str">
        <f t="shared" si="11"/>
        <v>-</v>
      </c>
      <c r="DA6" s="35">
        <f t="shared" si="11"/>
        <v>88.79</v>
      </c>
      <c r="DB6" s="35">
        <f t="shared" si="11"/>
        <v>89.14</v>
      </c>
      <c r="DC6" s="35" t="str">
        <f t="shared" si="11"/>
        <v>-</v>
      </c>
      <c r="DD6" s="35" t="str">
        <f t="shared" si="11"/>
        <v>-</v>
      </c>
      <c r="DE6" s="35" t="str">
        <f t="shared" si="11"/>
        <v>-</v>
      </c>
      <c r="DF6" s="35">
        <f t="shared" si="11"/>
        <v>84.98</v>
      </c>
      <c r="DG6" s="35">
        <f t="shared" si="11"/>
        <v>84.7</v>
      </c>
      <c r="DH6" s="34" t="str">
        <f>IF(DH7="","",IF(DH7="-","【-】","【"&amp;SUBSTITUTE(TEXT(DH7,"#,##0.00"),"-","△")&amp;"】"))</f>
        <v>【86.60】</v>
      </c>
      <c r="DI6" s="35" t="str">
        <f>IF(DI7="",NA(),DI7)</f>
        <v>-</v>
      </c>
      <c r="DJ6" s="35" t="str">
        <f t="shared" ref="DJ6:DR6" si="12">IF(DJ7="",NA(),DJ7)</f>
        <v>-</v>
      </c>
      <c r="DK6" s="35" t="str">
        <f t="shared" si="12"/>
        <v>-</v>
      </c>
      <c r="DL6" s="35">
        <f t="shared" si="12"/>
        <v>3.94</v>
      </c>
      <c r="DM6" s="35">
        <f t="shared" si="12"/>
        <v>7.23</v>
      </c>
      <c r="DN6" s="35" t="str">
        <f t="shared" si="12"/>
        <v>-</v>
      </c>
      <c r="DO6" s="35" t="str">
        <f t="shared" si="12"/>
        <v>-</v>
      </c>
      <c r="DP6" s="35" t="str">
        <f t="shared" si="12"/>
        <v>-</v>
      </c>
      <c r="DQ6" s="35">
        <f t="shared" si="12"/>
        <v>23.06</v>
      </c>
      <c r="DR6" s="35">
        <f t="shared" si="12"/>
        <v>20.34</v>
      </c>
      <c r="DS6" s="34" t="str">
        <f>IF(DS7="","",IF(DS7="-","【-】","【"&amp;SUBSTITUTE(TEXT(DS7,"#,##0.00"),"-","△")&amp;"】"))</f>
        <v>【22.21】</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5">
        <f t="shared" si="14"/>
        <v>3.22</v>
      </c>
      <c r="EI6" s="35">
        <f t="shared" si="14"/>
        <v>6.11</v>
      </c>
      <c r="EJ6" s="35" t="str">
        <f t="shared" si="14"/>
        <v>-</v>
      </c>
      <c r="EK6" s="35" t="str">
        <f t="shared" si="14"/>
        <v>-</v>
      </c>
      <c r="EL6" s="35" t="str">
        <f t="shared" si="14"/>
        <v>-</v>
      </c>
      <c r="EM6" s="35">
        <f t="shared" si="14"/>
        <v>0.02</v>
      </c>
      <c r="EN6" s="35">
        <f t="shared" si="14"/>
        <v>0.25</v>
      </c>
      <c r="EO6" s="34" t="str">
        <f>IF(EO7="","",IF(EO7="-","【-】","【"&amp;SUBSTITUTE(TEXT(EO7,"#,##0.00"),"-","△")&amp;"】"))</f>
        <v>【0.16】</v>
      </c>
    </row>
    <row r="7" spans="1:148" s="36" customFormat="1" x14ac:dyDescent="0.15">
      <c r="A7" s="28"/>
      <c r="B7" s="37">
        <v>2020</v>
      </c>
      <c r="C7" s="37">
        <v>232190</v>
      </c>
      <c r="D7" s="37">
        <v>46</v>
      </c>
      <c r="E7" s="37">
        <v>17</v>
      </c>
      <c r="F7" s="37">
        <v>5</v>
      </c>
      <c r="G7" s="37">
        <v>0</v>
      </c>
      <c r="H7" s="37" t="s">
        <v>95</v>
      </c>
      <c r="I7" s="37" t="s">
        <v>96</v>
      </c>
      <c r="J7" s="37" t="s">
        <v>97</v>
      </c>
      <c r="K7" s="37" t="s">
        <v>98</v>
      </c>
      <c r="L7" s="37" t="s">
        <v>99</v>
      </c>
      <c r="M7" s="37" t="s">
        <v>100</v>
      </c>
      <c r="N7" s="38" t="s">
        <v>101</v>
      </c>
      <c r="O7" s="38">
        <v>79.489999999999995</v>
      </c>
      <c r="P7" s="38">
        <v>0.8</v>
      </c>
      <c r="Q7" s="38">
        <v>71.37</v>
      </c>
      <c r="R7" s="38">
        <v>1581</v>
      </c>
      <c r="S7" s="38">
        <v>152249</v>
      </c>
      <c r="T7" s="38">
        <v>62.81</v>
      </c>
      <c r="U7" s="38">
        <v>2423.96</v>
      </c>
      <c r="V7" s="38">
        <v>1216</v>
      </c>
      <c r="W7" s="38">
        <v>0.69</v>
      </c>
      <c r="X7" s="38">
        <v>1762.32</v>
      </c>
      <c r="Y7" s="38" t="s">
        <v>101</v>
      </c>
      <c r="Z7" s="38" t="s">
        <v>101</v>
      </c>
      <c r="AA7" s="38" t="s">
        <v>101</v>
      </c>
      <c r="AB7" s="38">
        <v>100.25</v>
      </c>
      <c r="AC7" s="38">
        <v>100.01</v>
      </c>
      <c r="AD7" s="38" t="s">
        <v>101</v>
      </c>
      <c r="AE7" s="38" t="s">
        <v>101</v>
      </c>
      <c r="AF7" s="38" t="s">
        <v>101</v>
      </c>
      <c r="AG7" s="38">
        <v>103.6</v>
      </c>
      <c r="AH7" s="38">
        <v>106.37</v>
      </c>
      <c r="AI7" s="38">
        <v>104.99</v>
      </c>
      <c r="AJ7" s="38" t="s">
        <v>101</v>
      </c>
      <c r="AK7" s="38" t="s">
        <v>101</v>
      </c>
      <c r="AL7" s="38" t="s">
        <v>101</v>
      </c>
      <c r="AM7" s="38">
        <v>0</v>
      </c>
      <c r="AN7" s="38">
        <v>0</v>
      </c>
      <c r="AO7" s="38" t="s">
        <v>101</v>
      </c>
      <c r="AP7" s="38" t="s">
        <v>101</v>
      </c>
      <c r="AQ7" s="38" t="s">
        <v>101</v>
      </c>
      <c r="AR7" s="38">
        <v>193.99</v>
      </c>
      <c r="AS7" s="38">
        <v>139.02000000000001</v>
      </c>
      <c r="AT7" s="38">
        <v>121.19</v>
      </c>
      <c r="AU7" s="38" t="s">
        <v>101</v>
      </c>
      <c r="AV7" s="38" t="s">
        <v>101</v>
      </c>
      <c r="AW7" s="38" t="s">
        <v>101</v>
      </c>
      <c r="AX7" s="38">
        <v>79</v>
      </c>
      <c r="AY7" s="38">
        <v>73.849999999999994</v>
      </c>
      <c r="AZ7" s="38" t="s">
        <v>101</v>
      </c>
      <c r="BA7" s="38" t="s">
        <v>101</v>
      </c>
      <c r="BB7" s="38" t="s">
        <v>101</v>
      </c>
      <c r="BC7" s="38">
        <v>26.99</v>
      </c>
      <c r="BD7" s="38">
        <v>29.13</v>
      </c>
      <c r="BE7" s="38">
        <v>32.799999999999997</v>
      </c>
      <c r="BF7" s="38" t="s">
        <v>101</v>
      </c>
      <c r="BG7" s="38" t="s">
        <v>101</v>
      </c>
      <c r="BH7" s="38" t="s">
        <v>101</v>
      </c>
      <c r="BI7" s="38">
        <v>3163.63</v>
      </c>
      <c r="BJ7" s="38">
        <v>2803.37</v>
      </c>
      <c r="BK7" s="38" t="s">
        <v>101</v>
      </c>
      <c r="BL7" s="38" t="s">
        <v>101</v>
      </c>
      <c r="BM7" s="38" t="s">
        <v>101</v>
      </c>
      <c r="BN7" s="38">
        <v>826.83</v>
      </c>
      <c r="BO7" s="38">
        <v>867.83</v>
      </c>
      <c r="BP7" s="38">
        <v>832.52</v>
      </c>
      <c r="BQ7" s="38" t="s">
        <v>101</v>
      </c>
      <c r="BR7" s="38" t="s">
        <v>101</v>
      </c>
      <c r="BS7" s="38" t="s">
        <v>101</v>
      </c>
      <c r="BT7" s="38">
        <v>27.3</v>
      </c>
      <c r="BU7" s="38">
        <v>32.03</v>
      </c>
      <c r="BV7" s="38" t="s">
        <v>101</v>
      </c>
      <c r="BW7" s="38" t="s">
        <v>101</v>
      </c>
      <c r="BX7" s="38" t="s">
        <v>101</v>
      </c>
      <c r="BY7" s="38">
        <v>57.31</v>
      </c>
      <c r="BZ7" s="38">
        <v>57.08</v>
      </c>
      <c r="CA7" s="38">
        <v>60.94</v>
      </c>
      <c r="CB7" s="38" t="s">
        <v>101</v>
      </c>
      <c r="CC7" s="38" t="s">
        <v>101</v>
      </c>
      <c r="CD7" s="38" t="s">
        <v>101</v>
      </c>
      <c r="CE7" s="38">
        <v>291.52999999999997</v>
      </c>
      <c r="CF7" s="38">
        <v>248.96</v>
      </c>
      <c r="CG7" s="38" t="s">
        <v>101</v>
      </c>
      <c r="CH7" s="38" t="s">
        <v>101</v>
      </c>
      <c r="CI7" s="38" t="s">
        <v>101</v>
      </c>
      <c r="CJ7" s="38">
        <v>273.52</v>
      </c>
      <c r="CK7" s="38">
        <v>274.99</v>
      </c>
      <c r="CL7" s="38">
        <v>253.04</v>
      </c>
      <c r="CM7" s="38" t="s">
        <v>101</v>
      </c>
      <c r="CN7" s="38" t="s">
        <v>101</v>
      </c>
      <c r="CO7" s="38" t="s">
        <v>101</v>
      </c>
      <c r="CP7" s="38">
        <v>79.86</v>
      </c>
      <c r="CQ7" s="38">
        <v>75.09</v>
      </c>
      <c r="CR7" s="38" t="s">
        <v>101</v>
      </c>
      <c r="CS7" s="38" t="s">
        <v>101</v>
      </c>
      <c r="CT7" s="38" t="s">
        <v>101</v>
      </c>
      <c r="CU7" s="38">
        <v>50.14</v>
      </c>
      <c r="CV7" s="38">
        <v>54.83</v>
      </c>
      <c r="CW7" s="38">
        <v>54.84</v>
      </c>
      <c r="CX7" s="38" t="s">
        <v>101</v>
      </c>
      <c r="CY7" s="38" t="s">
        <v>101</v>
      </c>
      <c r="CZ7" s="38" t="s">
        <v>101</v>
      </c>
      <c r="DA7" s="38">
        <v>88.79</v>
      </c>
      <c r="DB7" s="38">
        <v>89.14</v>
      </c>
      <c r="DC7" s="38" t="s">
        <v>101</v>
      </c>
      <c r="DD7" s="38" t="s">
        <v>101</v>
      </c>
      <c r="DE7" s="38" t="s">
        <v>101</v>
      </c>
      <c r="DF7" s="38">
        <v>84.98</v>
      </c>
      <c r="DG7" s="38">
        <v>84.7</v>
      </c>
      <c r="DH7" s="38">
        <v>86.6</v>
      </c>
      <c r="DI7" s="38" t="s">
        <v>101</v>
      </c>
      <c r="DJ7" s="38" t="s">
        <v>101</v>
      </c>
      <c r="DK7" s="38" t="s">
        <v>101</v>
      </c>
      <c r="DL7" s="38">
        <v>3.94</v>
      </c>
      <c r="DM7" s="38">
        <v>7.23</v>
      </c>
      <c r="DN7" s="38" t="s">
        <v>101</v>
      </c>
      <c r="DO7" s="38" t="s">
        <v>101</v>
      </c>
      <c r="DP7" s="38" t="s">
        <v>101</v>
      </c>
      <c r="DQ7" s="38">
        <v>23.06</v>
      </c>
      <c r="DR7" s="38">
        <v>20.34</v>
      </c>
      <c r="DS7" s="38">
        <v>22.21</v>
      </c>
      <c r="DT7" s="38" t="s">
        <v>101</v>
      </c>
      <c r="DU7" s="38" t="s">
        <v>101</v>
      </c>
      <c r="DV7" s="38" t="s">
        <v>101</v>
      </c>
      <c r="DW7" s="38">
        <v>0</v>
      </c>
      <c r="DX7" s="38">
        <v>0</v>
      </c>
      <c r="DY7" s="38" t="s">
        <v>101</v>
      </c>
      <c r="DZ7" s="38" t="s">
        <v>101</v>
      </c>
      <c r="EA7" s="38" t="s">
        <v>101</v>
      </c>
      <c r="EB7" s="38">
        <v>0</v>
      </c>
      <c r="EC7" s="38">
        <v>0</v>
      </c>
      <c r="ED7" s="38">
        <v>0</v>
      </c>
      <c r="EE7" s="38" t="s">
        <v>101</v>
      </c>
      <c r="EF7" s="38" t="s">
        <v>101</v>
      </c>
      <c r="EG7" s="38" t="s">
        <v>101</v>
      </c>
      <c r="EH7" s="38">
        <v>3.22</v>
      </c>
      <c r="EI7" s="38">
        <v>6.11</v>
      </c>
      <c r="EJ7" s="38" t="s">
        <v>101</v>
      </c>
      <c r="EK7" s="38" t="s">
        <v>101</v>
      </c>
      <c r="EL7" s="38" t="s">
        <v>101</v>
      </c>
      <c r="EM7" s="38">
        <v>0.02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109</v>
      </c>
      <c r="D13" t="s">
        <v>109</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2022-01-17T07:41:10Z</cp:lastPrinted>
  <dcterms:created xsi:type="dcterms:W3CDTF">2021-12-03T07:32:49Z</dcterms:created>
  <dcterms:modified xsi:type="dcterms:W3CDTF">2022-01-27T07:44:20Z</dcterms:modified>
  <cp:category/>
</cp:coreProperties>
</file>