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KV21MI3gLWeS+8l9JDNo42cFol3/mg/m/hxv4nE8ro2ZEGj/10l2ORWNR4eDsg0o4XHaFDIzRkWC0KFO/iXdxQ==" workbookSaltValue="5ITbLWh3/gQf+y0ugIqPb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<sst xmlns="http://schemas.openxmlformats.org/spreadsheetml/2006/main" count="299" uniqueCount="118">
  <si>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</si>
  <si>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</si>
  <si>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</si>
  <si>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</si>
  <si>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</si>
  <si>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</si>
  <si>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</si>
  <si>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</si>
  <si>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</si>
  <si>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</si>
  <si>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</si>
  <si>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</si>
  <si>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</si>
  <si>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</si>
  <si>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</si>
  <si>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</si>
  <si>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</si>
  <si>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</si>
  <si>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</si>
  <si>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</si>
  <si>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</si>
  <si>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</si>
  <si>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</si>
  <si>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</si>
  <si>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</si>
  <si>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</si>
  <si>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</si>
  <si>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</si>
  <si>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</si>
  <si>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</si>
  <si>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</si>
  <si>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</si>
  <si>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</si>
  <si>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</si>
  <si>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</si>
  <si>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</si>
  <si>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</si>
  <si>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</si>
  <si>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</si>
  <si>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</si>
  <si>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</si>
  <si>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</si>
  <si>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</si>
  <si>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</si>
  <si>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</si>
  <si>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</si>
  <si>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</si>
  <si>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</si>
  <si>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</si>
  <si>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</si>
  <si>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</si>
  <si>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</si>
  <si>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</si>
  <si>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</si>
  <si>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</si>
  <si>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</si>
  <si>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</si>
  <si>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</si>
  <si>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</si>
  <si>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</si>
  <si>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</si>
  <si>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</si>
  <si>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</si>
  <si>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</si>
  <si>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</si>
  <si>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</si>
  <si>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</si>
  <si>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</si>
  <si>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</si>
  <si>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</si>
  <si>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</si>
  <si>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</si>
  <si>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</si>
  <si>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</si>
  <si>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</si>
  <si>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</si>
  <si>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</si>
  <si>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</si>
  <si>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</si>
  <si>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</si>
  <si>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</si>
  <si>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</si>
  <si>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</si>
  <si>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</si>
  <si>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</si>
  <si>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</si>
  <si>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</si>
  <si>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</si>
  <si>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</si>
  <si>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</si>
  <si>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</si>
  <si>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</si>
  <si>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</si>
  <si>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</si>
  <si>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</si>
  <si>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</si>
  <si>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</si>
  <si>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</si>
  <si>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</si>
  <si>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</si>
  <si>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</si>
  <si>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</si>
  <si>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</si>
  <si>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</si>
  <si>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</si>
  <si>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</si>
  <si>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</si>
  <si>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</si>
  <si>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</si>
  <si>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</si>
  <si>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</si>
  <si>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</si>
  <si>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</si>
  <si>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</si>
  <si>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</si>
  <si>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①有形固定資産減価償却率は類似団体平均値を下回っているが、これは今年度が法適化2年目で有形固定資産減価償却累計額が少ないことが要因である。
　②管渠老朽化率③管渠改善率はともに類似団体平均値を下回っている。これは本市の事業着手後50年を経過しておらず、現在は管渠の破損に対して随時修繕・補修を行うことで対応可能であることが主な要因である。
　</t>
    <rPh sb="33" eb="36">
      <t>コンネンド</t>
    </rPh>
    <phoneticPr fontId="4"/>
  </si>
  <si>
    <t xml:space="preserve">　①経常収支比率が前年度と比べて下降し、100%を下回ったが、これは3年に1度の流域下水道維持管理負担金の精算による返還があり、特別利益が増加したことが主な要因である。本市では決算時に損益ゼロになるように一般会計繰入金を精算しており、特別利益が増加することで、一般会計繰入金が減少したため、経常収支比率が一時的に悪化した。なお、令和3年度は流域下水道維持管理負担金の精算がないため、より100％に近い数値になる予定である。
　③流動比率は100％を下回っているが、これは基準外繰入金を決算時に損益ゼロ、損益勘定留保資金ゼロとなるように精算を行うことで余剰資金を持たないようにしていることが主な要因である。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④企業債残高対事業規模比率は類似団体平均値を上回っているが、主な要因としては新規地区の整備を継続的に施工しており、新規起債額が増加しているためである。
　⑤経費回収率は類似団体平均を下回っている。特定環境保全公共下水道は対象地域が限られており、使用料体系は公共下水道に合わせているため、単体で経費を賄うことは難しいが、更なる下水道接続率の向上を図ることで、使用料収入の増収につなげる必要がある。
⑥汚水処理原価は類似団体平均値を下回っているが、これは公共下水道事業と同様に本市が県の流域下水道に接続しており、汚水処理施設を持っていないことが主な要因である。
　⑧水洗化率は類似団体平均値を下回っている。主な要因としては本市の事業着手が平成12年であり、事業着手後経過年数が少ないためである。よって、より一層の下水道接続のPR活動などの普及促進が求められる。
</t>
    <rPh sb="35" eb="36">
      <t>ネン</t>
    </rPh>
    <rPh sb="38" eb="39">
      <t>ド</t>
    </rPh>
    <rPh sb="76" eb="77">
      <t>オモ</t>
    </rPh>
    <rPh sb="78" eb="80">
      <t>ヨウイン</t>
    </rPh>
    <rPh sb="198" eb="199">
      <t>チカ</t>
    </rPh>
    <rPh sb="205" eb="207">
      <t>ヨテイ</t>
    </rPh>
    <rPh sb="382" eb="384">
      <t>ケイヒ</t>
    </rPh>
    <rPh sb="384" eb="386">
      <t>カイシュウ</t>
    </rPh>
    <rPh sb="386" eb="387">
      <t>リツ</t>
    </rPh>
    <rPh sb="388" eb="390">
      <t>ルイジ</t>
    </rPh>
    <rPh sb="390" eb="392">
      <t>ダンタイ</t>
    </rPh>
    <rPh sb="392" eb="394">
      <t>ヘイキン</t>
    </rPh>
    <rPh sb="395" eb="397">
      <t>シタマワ</t>
    </rPh>
    <rPh sb="482" eb="485">
      <t>シヨウリョウ</t>
    </rPh>
    <rPh sb="485" eb="487">
      <t>シュウニュウ</t>
    </rPh>
    <phoneticPr fontId="4"/>
  </si>
  <si>
    <t>　⑤経費回収率が低く、経費の削減や収益の向上のための取り組みが求められている。
　令和元年度に策定した経営戦略において、将来の人口減少による有収水量の減少や老朽化した施設の更新費用の増大に対応するため、適正な使用料の見直しや下水道事業全体での長期的スパンのストックマネジメント計画策定による更新費用の平準化等を検討することとしており、令和3年度策定の長期経営計画及び長期経営計画内で見直しをする経営戦略に基づき、経営改善を図っていく。
　また、近隣市町村との広域化・共同化に向け協議を進めている。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</si>
</sst>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4A-4F50-A6B7-96249DB979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114A-4F50-A6B7-96249DB979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F9-4496-B9D8-4B2EE0C24B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E3F9-4496-B9D8-4B2EE0C24B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65.02</c:v>
                </c:pt>
                <c:pt idx="4">
                  <c:v>65.92</c:v>
                </c:pt>
              </c:numCache>
            </c:numRef>
          </c:val>
          <c:extLst>
            <c:ext xmlns:c16="http://schemas.microsoft.com/office/drawing/2014/chart" uri="{C3380CC4-5D6E-409C-BE32-E72D297353CC}">
              <c16:uniqueId val="{00000000-7CAC-4143-9175-7C258C6F74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7CAC-4143-9175-7C258C6F74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101.31</c:v>
                </c:pt>
                <c:pt idx="4">
                  <c:v>94.84</c:v>
                </c:pt>
              </c:numCache>
            </c:numRef>
          </c:val>
          <c:extLst>
            <c:ext xmlns:c16="http://schemas.microsoft.com/office/drawing/2014/chart" uri="{C3380CC4-5D6E-409C-BE32-E72D297353CC}">
              <c16:uniqueId val="{00000000-1B65-402D-BBD5-7B85CAB468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1B65-402D-BBD5-7B85CAB468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2.31</c:v>
                </c:pt>
                <c:pt idx="4">
                  <c:v>4.49</c:v>
                </c:pt>
              </c:numCache>
            </c:numRef>
          </c:val>
          <c:extLst>
            <c:ext xmlns:c16="http://schemas.microsoft.com/office/drawing/2014/chart" uri="{C3380CC4-5D6E-409C-BE32-E72D297353CC}">
              <c16:uniqueId val="{00000000-CA1A-40B7-941F-A6AEC396FC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CA1A-40B7-941F-A6AEC396FC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CC-4CC8-9D33-8684A08E95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1BCC-4CC8-9D33-8684A08E95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D7-46CC-8D69-EAC66D58B8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61D7-46CC-8D69-EAC66D58B8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53.84</c:v>
                </c:pt>
                <c:pt idx="4">
                  <c:v>63.48</c:v>
                </c:pt>
              </c:numCache>
            </c:numRef>
          </c:val>
          <c:extLst>
            <c:ext xmlns:c16="http://schemas.microsoft.com/office/drawing/2014/chart" uri="{C3380CC4-5D6E-409C-BE32-E72D297353CC}">
              <c16:uniqueId val="{00000000-140B-4611-AC59-8A9A1C2434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140B-4611-AC59-8A9A1C2434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2678.94</c:v>
                </c:pt>
                <c:pt idx="4">
                  <c:v>2300.23</c:v>
                </c:pt>
              </c:numCache>
            </c:numRef>
          </c:val>
          <c:extLst>
            <c:ext xmlns:c16="http://schemas.microsoft.com/office/drawing/2014/chart" uri="{C3380CC4-5D6E-409C-BE32-E72D297353CC}">
              <c16:uniqueId val="{00000000-8EDC-4495-949D-1640EBBDBD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8EDC-4495-949D-1640EBBDBD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62.71</c:v>
                </c:pt>
                <c:pt idx="4">
                  <c:v>63.31</c:v>
                </c:pt>
              </c:numCache>
            </c:numRef>
          </c:val>
          <c:extLst>
            <c:ext xmlns:c16="http://schemas.microsoft.com/office/drawing/2014/chart" uri="{C3380CC4-5D6E-409C-BE32-E72D297353CC}">
              <c16:uniqueId val="{00000000-8EC5-499B-A394-682D020306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8EC5-499B-A394-682D020306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0648-4A1B-A25D-0856E8B172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0648-4A1B-A25D-0856E8B172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小牧市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152249</v>
      </c>
      <c r="AM8" s="75"/>
      <c r="AN8" s="75"/>
      <c r="AO8" s="75"/>
      <c r="AP8" s="75"/>
      <c r="AQ8" s="75"/>
      <c r="AR8" s="75"/>
      <c r="AS8" s="75"/>
      <c r="AT8" s="74">
        <f>データ!T6</f>
        <v>62.81</v>
      </c>
      <c r="AU8" s="74"/>
      <c r="AV8" s="74"/>
      <c r="AW8" s="74"/>
      <c r="AX8" s="74"/>
      <c r="AY8" s="74"/>
      <c r="AZ8" s="74"/>
      <c r="BA8" s="74"/>
      <c r="BB8" s="74">
        <f>データ!U6</f>
        <v>2423.96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63.86</v>
      </c>
      <c r="J10" s="74"/>
      <c r="K10" s="74"/>
      <c r="L10" s="74"/>
      <c r="M10" s="74"/>
      <c r="N10" s="74"/>
      <c r="O10" s="74"/>
      <c r="P10" s="74">
        <f>データ!P6</f>
        <v>0.91</v>
      </c>
      <c r="Q10" s="74"/>
      <c r="R10" s="74"/>
      <c r="S10" s="74"/>
      <c r="T10" s="74"/>
      <c r="U10" s="74"/>
      <c r="V10" s="74"/>
      <c r="W10" s="74">
        <f>データ!Q6</f>
        <v>78.25</v>
      </c>
      <c r="X10" s="74"/>
      <c r="Y10" s="74"/>
      <c r="Z10" s="74"/>
      <c r="AA10" s="74"/>
      <c r="AB10" s="74"/>
      <c r="AC10" s="74"/>
      <c r="AD10" s="75">
        <f>データ!R6</f>
        <v>1581</v>
      </c>
      <c r="AE10" s="75"/>
      <c r="AF10" s="75"/>
      <c r="AG10" s="75"/>
      <c r="AH10" s="75"/>
      <c r="AI10" s="75"/>
      <c r="AJ10" s="75"/>
      <c r="AK10" s="2"/>
      <c r="AL10" s="75">
        <f>データ!V6</f>
        <v>1382</v>
      </c>
      <c r="AM10" s="75"/>
      <c r="AN10" s="75"/>
      <c r="AO10" s="75"/>
      <c r="AP10" s="75"/>
      <c r="AQ10" s="75"/>
      <c r="AR10" s="75"/>
      <c r="AS10" s="75"/>
      <c r="AT10" s="74">
        <f>データ!W6</f>
        <v>0.37</v>
      </c>
      <c r="AU10" s="74"/>
      <c r="AV10" s="74"/>
      <c r="AW10" s="74"/>
      <c r="AX10" s="74"/>
      <c r="AY10" s="74"/>
      <c r="AZ10" s="74"/>
      <c r="BA10" s="74"/>
      <c r="BB10" s="74">
        <f>データ!X6</f>
        <v>3735.14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77yWdjvUDb4x+viJpBTE/pfzhrJX3GeSGHdEhVlbdFVfkg+BY8N273s6ahni7syOj7HadwyV3G2eO4Rfi0oTbQ==" saltValue="/vuCHM5yEKVSeb55DUjh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232190</v>
      </c>
      <c r="D6" s="33">
        <f t="shared" si="3"/>
        <v>46</v>
      </c>
      <c r="E6" s="33">
        <f t="shared" si="3"/>
        <v>17</v>
      </c>
      <c r="F6" s="33">
        <f t="shared" si="3"/>
        <v>4</v>
      </c>
      <c r="G6" s="33">
        <f t="shared" si="3"/>
        <v>0</v>
      </c>
      <c r="H6" s="33" t="str">
        <f t="shared" si="3"/>
        <v>愛知県　小牧市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63.86</v>
      </c>
      <c r="P6" s="34">
        <f t="shared" si="3"/>
        <v>0.91</v>
      </c>
      <c r="Q6" s="34">
        <f t="shared" si="3"/>
        <v>78.25</v>
      </c>
      <c r="R6" s="34">
        <f t="shared" si="3"/>
        <v>1581</v>
      </c>
      <c r="S6" s="34">
        <f t="shared" si="3"/>
        <v>152249</v>
      </c>
      <c r="T6" s="34">
        <f t="shared" si="3"/>
        <v>62.81</v>
      </c>
      <c r="U6" s="34">
        <f t="shared" si="3"/>
        <v>2423.96</v>
      </c>
      <c r="V6" s="34">
        <f t="shared" si="3"/>
        <v>1382</v>
      </c>
      <c r="W6" s="34">
        <f t="shared" si="3"/>
        <v>0.37</v>
      </c>
      <c r="X6" s="34">
        <f t="shared" si="3"/>
        <v>3735.14</v>
      </c>
      <c r="Y6" s="35" t="str">
        <f>IF(Y7="",NA(),Y7)</f>
        <v>-</v>
      </c>
      <c r="Z6" s="35" t="str">
        <f t="shared" ref="Z6:AH6" si="4">IF(Z7="",NA(),Z7)</f>
        <v>-</v>
      </c>
      <c r="AA6" s="35" t="str">
        <f t="shared" si="4"/>
        <v>-</v>
      </c>
      <c r="AB6" s="35">
        <f t="shared" si="4"/>
        <v>101.31</v>
      </c>
      <c r="AC6" s="35">
        <f t="shared" si="4"/>
        <v>94.84</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53.84</v>
      </c>
      <c r="AY6" s="35">
        <f t="shared" si="6"/>
        <v>63.48</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2678.94</v>
      </c>
      <c r="BJ6" s="35">
        <f t="shared" si="7"/>
        <v>2300.23</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62.71</v>
      </c>
      <c r="BU6" s="35">
        <f t="shared" si="8"/>
        <v>63.31</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65.02</v>
      </c>
      <c r="DB6" s="35">
        <f t="shared" si="11"/>
        <v>65.92</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2.31</v>
      </c>
      <c r="DM6" s="35">
        <f t="shared" si="12"/>
        <v>4.49</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232190</v>
      </c>
      <c r="D7" s="37">
        <v>46</v>
      </c>
      <c r="E7" s="37">
        <v>17</v>
      </c>
      <c r="F7" s="37">
        <v>4</v>
      </c>
      <c r="G7" s="37">
        <v>0</v>
      </c>
      <c r="H7" s="37" t="s">
        <v>96</v>
      </c>
      <c r="I7" s="37" t="s">
        <v>97</v>
      </c>
      <c r="J7" s="37" t="s">
        <v>98</v>
      </c>
      <c r="K7" s="37" t="s">
        <v>99</v>
      </c>
      <c r="L7" s="37" t="s">
        <v>100</v>
      </c>
      <c r="M7" s="37" t="s">
        <v>101</v>
      </c>
      <c r="N7" s="38" t="s">
        <v>102</v>
      </c>
      <c r="O7" s="38">
        <v>63.86</v>
      </c>
      <c r="P7" s="38">
        <v>0.91</v>
      </c>
      <c r="Q7" s="38">
        <v>78.25</v>
      </c>
      <c r="R7" s="38">
        <v>1581</v>
      </c>
      <c r="S7" s="38">
        <v>152249</v>
      </c>
      <c r="T7" s="38">
        <v>62.81</v>
      </c>
      <c r="U7" s="38">
        <v>2423.96</v>
      </c>
      <c r="V7" s="38">
        <v>1382</v>
      </c>
      <c r="W7" s="38">
        <v>0.37</v>
      </c>
      <c r="X7" s="38">
        <v>3735.14</v>
      </c>
      <c r="Y7" s="38" t="s">
        <v>102</v>
      </c>
      <c r="Z7" s="38" t="s">
        <v>102</v>
      </c>
      <c r="AA7" s="38" t="s">
        <v>102</v>
      </c>
      <c r="AB7" s="38">
        <v>101.31</v>
      </c>
      <c r="AC7" s="38">
        <v>94.84</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53.84</v>
      </c>
      <c r="AY7" s="38">
        <v>63.48</v>
      </c>
      <c r="AZ7" s="38" t="s">
        <v>102</v>
      </c>
      <c r="BA7" s="38" t="s">
        <v>102</v>
      </c>
      <c r="BB7" s="38" t="s">
        <v>102</v>
      </c>
      <c r="BC7" s="38">
        <v>47.72</v>
      </c>
      <c r="BD7" s="38">
        <v>44.24</v>
      </c>
      <c r="BE7" s="38">
        <v>45.34</v>
      </c>
      <c r="BF7" s="38" t="s">
        <v>102</v>
      </c>
      <c r="BG7" s="38" t="s">
        <v>102</v>
      </c>
      <c r="BH7" s="38" t="s">
        <v>102</v>
      </c>
      <c r="BI7" s="38">
        <v>2678.94</v>
      </c>
      <c r="BJ7" s="38">
        <v>2300.23</v>
      </c>
      <c r="BK7" s="38" t="s">
        <v>102</v>
      </c>
      <c r="BL7" s="38" t="s">
        <v>102</v>
      </c>
      <c r="BM7" s="38" t="s">
        <v>102</v>
      </c>
      <c r="BN7" s="38">
        <v>1206.79</v>
      </c>
      <c r="BO7" s="38">
        <v>1258.43</v>
      </c>
      <c r="BP7" s="38">
        <v>1260.21</v>
      </c>
      <c r="BQ7" s="38" t="s">
        <v>102</v>
      </c>
      <c r="BR7" s="38" t="s">
        <v>102</v>
      </c>
      <c r="BS7" s="38" t="s">
        <v>102</v>
      </c>
      <c r="BT7" s="38">
        <v>62.71</v>
      </c>
      <c r="BU7" s="38">
        <v>63.31</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65.02</v>
      </c>
      <c r="DB7" s="38">
        <v>65.92</v>
      </c>
      <c r="DC7" s="38" t="s">
        <v>102</v>
      </c>
      <c r="DD7" s="38" t="s">
        <v>102</v>
      </c>
      <c r="DE7" s="38" t="s">
        <v>102</v>
      </c>
      <c r="DF7" s="38">
        <v>83.75</v>
      </c>
      <c r="DG7" s="38">
        <v>84.19</v>
      </c>
      <c r="DH7" s="38">
        <v>84.75</v>
      </c>
      <c r="DI7" s="38" t="s">
        <v>102</v>
      </c>
      <c r="DJ7" s="38" t="s">
        <v>102</v>
      </c>
      <c r="DK7" s="38" t="s">
        <v>102</v>
      </c>
      <c r="DL7" s="38">
        <v>2.31</v>
      </c>
      <c r="DM7" s="38">
        <v>4.49</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2022-01-17T07:40:11Z</cp:lastPrinted>
  <dcterms:created xsi:type="dcterms:W3CDTF">2021-12-03T07:25:06Z</dcterms:created>
  <dcterms:modified xsi:type="dcterms:W3CDTF">2022-01-27T07:43:52Z</dcterms:modified>
  <cp:category/>
</cp:coreProperties>
</file>