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4EF0D3E7-1C4A-4348-A420-EFE5DF8118C8}" xr6:coauthVersionLast="36" xr6:coauthVersionMax="36" xr10:uidLastSave="{00000000-0000-0000-0000-000000000000}"/>
  <workbookProtection workbookAlgorithmName="SHA-512" workbookHashValue="wfIkgko5O6FVdfKN1p71f/qOoqmgCz5An8WZZFAvvyCeJ9iAK1OA8DdHOmnPXlxCiZ/2Y0Pz7eUIdqqDRAt2Dg==" workbookSaltValue="8My8WlTm6dC4enfEochtCw==" workbookSpinCount="100000" lockStructure="1"/>
  <bookViews>
    <workbookView xWindow="0" yWindow="0" windowWidth="19200" windowHeight="784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<sst xmlns="http://schemas.openxmlformats.org/spreadsheetml/2006/main" count="228" uniqueCount="114">
  <si>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</si>
  <si>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</si>
  <si>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</si>
  <si>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</si>
  <si>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</si>
  <si>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</si>
  <si>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</si>
  <si>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</si>
  <si>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</si>
  <si>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</si>
  <si>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</si>
  <si>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</si>
  <si>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</si>
  <si>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</si>
  <si>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</si>
  <si>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</si>
  <si>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</si>
  <si>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</si>
  <si>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</si>
  <si>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</si>
  <si>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</si>
  <si>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</si>
  <si>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</si>
  <si>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</si>
  <si>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</si>
  <si>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</si>
  <si>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</si>
  <si>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</si>
  <si>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</si>
  <si>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</si>
  <si>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</si>
  <si>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</si>
  <si>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</si>
  <si>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</si>
  <si>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</si>
  <si>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</si>
  <si>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</si>
  <si>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</si>
  <si>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</si>
  <si>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</si>
  <si>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</si>
  <si>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</si>
  <si>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</si>
  <si>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</si>
  <si>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</si>
  <si>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</si>
  <si>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</si>
  <si>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</si>
  <si>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</si>
  <si>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</si>
  <si>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</si>
  <si>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</si>
  <si>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</si>
  <si>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</si>
  <si>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</si>
  <si>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</si>
  <si>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</si>
  <si>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</si>
  <si>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</si>
  <si>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</si>
  <si>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</si>
  <si>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</si>
  <si>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</si>
  <si>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</si>
  <si>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</si>
  <si>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</si>
  <si>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</si>
  <si>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</si>
  <si>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</si>
  <si>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</si>
  <si>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</si>
  <si>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</si>
  <si>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</si>
  <si>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</si>
  <si>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</si>
  <si>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</si>
  <si>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</si>
  <si>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</si>
  <si>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</si>
  <si>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</si>
  <si>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</si>
  <si>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</si>
  <si>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</si>
  <si>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</si>
  <si>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</si>
  <si>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</si>
  <si>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</si>
  <si>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</si>
  <si>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</si>
  <si>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</si>
  <si>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</si>
  <si>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</si>
  <si>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新城市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</si>
  <si>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</si>
  <si>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</si>
  <si>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</si>
  <si>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</si>
  <si>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</si>
  <si>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</si>
  <si>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</si>
  <si>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</si>
  <si>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</si>
  <si>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</si>
  <si>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</si>
  <si>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</si>
  <si>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</si>
  <si>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</si>
  <si>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</si>
  <si>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</si>
  <si>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</si>
  <si>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</si>
  <si>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使用水量の減少傾向が続く一方、施設の更新需要の増大、耐震化に伴う支出が増加する状況にあります。さらに簡易水道事業との統合により厳しい経営状況が続いています。</t>
    </r>
    <r>
      <rPr>
        <sz val="11"/>
        <rFont val="ＭＳ ゴシック"/>
        <family val="3"/>
        <charset val="128"/>
      </rPr>
      <t>そのため、</t>
    </r>
    <r>
      <rPr>
        <sz val="11"/>
        <color theme="1"/>
        <rFont val="ＭＳ ゴシック"/>
        <family val="3"/>
        <charset val="128"/>
      </rPr>
      <t>令和2年度に料金改定を行い</t>
    </r>
    <r>
      <rPr>
        <sz val="11"/>
        <rFont val="ＭＳ ゴシック"/>
        <family val="3"/>
        <charset val="128"/>
      </rPr>
      <t>ました。今後も、</t>
    </r>
    <r>
      <rPr>
        <sz val="11"/>
        <color theme="1"/>
        <rFont val="ＭＳ ゴシック"/>
        <family val="3"/>
        <charset val="128"/>
      </rPr>
      <t xml:space="preserve">将来を見据えた適切な施設整備を行い、引続き効率的な経営により経費削減に取組み、適正な料金についての検討を行い、経営の健全化を目指します。
　平成29年3月に策定した経営戦略について、令和元年度に令和2年度の料金改定を考慮し、収支計画の見直しを行いました。次回見直しは令和4年度を予定しています。
</t>
    </r>
    <rPh sb="1" eb="5">
      <t>シヨウスイリョウ</t>
    </rPh>
    <rPh sb="11" eb="12">
      <t>ツヅ</t>
    </rPh>
    <rPh sb="24" eb="26">
      <t>ゾウダイ</t>
    </rPh>
    <rPh sb="72" eb="73">
      <t>ツヅ</t>
    </rPh>
    <rPh sb="101" eb="103">
      <t>コンゴ</t>
    </rPh>
    <rPh sb="117" eb="119">
      <t>セイビ</t>
    </rPh>
    <rPh sb="123" eb="125">
      <t>ヒキツヅ</t>
    </rPh>
    <rPh sb="144" eb="146">
      <t>テキセイ</t>
    </rPh>
    <rPh sb="147" eb="149">
      <t>リョウキン</t>
    </rPh>
    <rPh sb="154" eb="156">
      <t>ケントウ</t>
    </rPh>
    <rPh sb="157" eb="158">
      <t>オコナ</t>
    </rPh>
    <rPh sb="175" eb="177">
      <t>ヘイセイ</t>
    </rPh>
    <rPh sb="179" eb="180">
      <t>ネン</t>
    </rPh>
    <rPh sb="181" eb="182">
      <t>ガツ</t>
    </rPh>
    <rPh sb="183" eb="185">
      <t>サクテイ</t>
    </rPh>
    <rPh sb="187" eb="191">
      <t>ケイエイセンリャク</t>
    </rPh>
    <rPh sb="196" eb="198">
      <t>レイワ</t>
    </rPh>
    <rPh sb="198" eb="200">
      <t>ガンネン</t>
    </rPh>
    <rPh sb="200" eb="201">
      <t>ド</t>
    </rPh>
    <rPh sb="202" eb="204">
      <t>レイワ</t>
    </rPh>
    <rPh sb="205" eb="207">
      <t>ネンド</t>
    </rPh>
    <rPh sb="208" eb="212">
      <t>リョウキンカイテイ</t>
    </rPh>
    <rPh sb="213" eb="215">
      <t>コウリョ</t>
    </rPh>
    <rPh sb="217" eb="219">
      <t>シュウシ</t>
    </rPh>
    <rPh sb="219" eb="221">
      <t>ケイカク</t>
    </rPh>
    <rPh sb="222" eb="224">
      <t>ミナオ</t>
    </rPh>
    <rPh sb="226" eb="227">
      <t>オコナ</t>
    </rPh>
    <rPh sb="232" eb="236">
      <t>ジカイミナオ</t>
    </rPh>
    <rPh sb="238" eb="240">
      <t>レイワ</t>
    </rPh>
    <rPh sb="241" eb="243">
      <t>ネンド</t>
    </rPh>
    <rPh sb="244" eb="246">
      <t>ヨテイ</t>
    </rPh>
    <phoneticPr fontId="4"/>
  </si>
  <si>
    <t>　①経常収支比率は、当年度、料金改定を行ったことに伴い給水収益が増加しましたが、平成29年度簡易水道事業を統合したことに伴う一般会計からの補助金が大幅に減少したため100％を下回りました。⑤料金回収率は、平成28年度まで類似団体平均値とほぼ同程度を推移していましたが、簡易水道事業を統合したことにより料金収入よりも費用の増加が大きく100％を大きく下回りほぼ横ばいの状況で推移していましたが、料金改定により前年比6.06ポイント上昇しました。いずれの指標も類似団体平均値を大きく下回っています。事業の健全な運営を確保するため、適正な料金設定の検討を行い、引続き経費削減などの経営努力を行う必要があります。
　③流動比率は、類似団体平均値を大きく下回っていましたが、簡易水道事業の企業債引継ぎにより、さらに比率が大きく低下しました。④企業債残高対給水収益比率についても同様の理由により比率が大幅に増加し、類似団体平均値を大きく上回っています。生じている多額の営業損失を圧縮する必要があります。
　⑥給水原価は、類似団体平均値前後を推移していましたが、簡易水道事業を統合したことによる費用の増加により類似団体平均値を大きく上回り、ほぼ横ばいを推移しています。
　⑦施設利用率は、類似団体平均値を大きく上回っていましたが、簡易水道事業の施設引継ぎにより数値が低下しています。
　⑧有収率は、類似団体平均値以上を維持していましたが、簡易水道事業統合により数値が大きく低下し、回復傾向にはありましたが、前年比3.93ポイント下降し、類似団体平均値を下回っています。これは、旧簡易水道地区に自主防災のため多くの消火栓が設置されており水質維持のための放水が多く、また漏水が要因と考えられます。老朽化した管路の更新を進め、継続的に漏水対策を行い有収率の向上を図る必要があります。</t>
    <rPh sb="2" eb="6">
      <t>ケイジョウシュウシ</t>
    </rPh>
    <rPh sb="6" eb="8">
      <t>ヒリツ</t>
    </rPh>
    <rPh sb="10" eb="13">
      <t>トウネンド</t>
    </rPh>
    <rPh sb="14" eb="18">
      <t>リョウキンカイテイ</t>
    </rPh>
    <rPh sb="19" eb="20">
      <t>オコナ</t>
    </rPh>
    <rPh sb="25" eb="26">
      <t>トモナ</t>
    </rPh>
    <rPh sb="27" eb="29">
      <t>キュウスイ</t>
    </rPh>
    <rPh sb="29" eb="31">
      <t>シュウエキ</t>
    </rPh>
    <rPh sb="32" eb="34">
      <t>ゾウカ</t>
    </rPh>
    <rPh sb="40" eb="42">
      <t>ヘイセイ</t>
    </rPh>
    <rPh sb="44" eb="46">
      <t>ネンド</t>
    </rPh>
    <rPh sb="46" eb="50">
      <t>カンイスイドウ</t>
    </rPh>
    <rPh sb="50" eb="52">
      <t>ジギョウ</t>
    </rPh>
    <rPh sb="53" eb="55">
      <t>トウゴウ</t>
    </rPh>
    <rPh sb="60" eb="61">
      <t>トモナ</t>
    </rPh>
    <rPh sb="62" eb="66">
      <t>イッパンカイケイ</t>
    </rPh>
    <rPh sb="69" eb="72">
      <t>ホジョキン</t>
    </rPh>
    <rPh sb="73" eb="75">
      <t>オオハバ</t>
    </rPh>
    <rPh sb="76" eb="78">
      <t>ゲンショウ</t>
    </rPh>
    <rPh sb="87" eb="89">
      <t>シタマワ</t>
    </rPh>
    <rPh sb="95" eb="100">
      <t>リョウキンカイシュウリツ</t>
    </rPh>
    <rPh sb="102" eb="104">
      <t>ヘイセイ</t>
    </rPh>
    <rPh sb="106" eb="108">
      <t>ネンド</t>
    </rPh>
    <rPh sb="110" eb="114">
      <t>ルイジダンタイ</t>
    </rPh>
    <rPh sb="114" eb="117">
      <t>ヘイキンチ</t>
    </rPh>
    <rPh sb="120" eb="123">
      <t>ドウテイド</t>
    </rPh>
    <rPh sb="124" eb="126">
      <t>スイイ</t>
    </rPh>
    <rPh sb="141" eb="143">
      <t>トウゴウ</t>
    </rPh>
    <rPh sb="150" eb="152">
      <t>リョウキン</t>
    </rPh>
    <rPh sb="152" eb="154">
      <t>シュウニュウ</t>
    </rPh>
    <rPh sb="157" eb="159">
      <t>ヒヨウ</t>
    </rPh>
    <rPh sb="160" eb="162">
      <t>ゾウカ</t>
    </rPh>
    <rPh sb="163" eb="164">
      <t>オオ</t>
    </rPh>
    <rPh sb="171" eb="172">
      <t>オオ</t>
    </rPh>
    <rPh sb="174" eb="176">
      <t>シタマワ</t>
    </rPh>
    <rPh sb="179" eb="180">
      <t>ヨコ</t>
    </rPh>
    <rPh sb="183" eb="185">
      <t>ジョウキョウ</t>
    </rPh>
    <rPh sb="186" eb="188">
      <t>スイイ</t>
    </rPh>
    <rPh sb="196" eb="200">
      <t>リョウキンカイテイ</t>
    </rPh>
    <rPh sb="203" eb="206">
      <t>ゼンネンヒ</t>
    </rPh>
    <rPh sb="214" eb="216">
      <t>ジョウショウ</t>
    </rPh>
    <rPh sb="225" eb="227">
      <t>シヒョウ</t>
    </rPh>
    <rPh sb="228" eb="232">
      <t>ルイジダンタイ</t>
    </rPh>
    <rPh sb="232" eb="235">
      <t>ヘイキンチ</t>
    </rPh>
    <rPh sb="236" eb="237">
      <t>オオ</t>
    </rPh>
    <rPh sb="239" eb="241">
      <t>シタマワ</t>
    </rPh>
    <rPh sb="247" eb="249">
      <t>ジギョウ</t>
    </rPh>
    <rPh sb="250" eb="252">
      <t>ケンゼン</t>
    </rPh>
    <rPh sb="253" eb="255">
      <t>ウンエイ</t>
    </rPh>
    <rPh sb="256" eb="258">
      <t>カクホ</t>
    </rPh>
    <rPh sb="263" eb="265">
      <t>テキセイ</t>
    </rPh>
    <rPh sb="266" eb="270">
      <t>リョウキンセッテイ</t>
    </rPh>
    <rPh sb="271" eb="273">
      <t>ケントウ</t>
    </rPh>
    <rPh sb="274" eb="275">
      <t>オコナ</t>
    </rPh>
    <rPh sb="277" eb="279">
      <t>ヒキツヅ</t>
    </rPh>
    <rPh sb="280" eb="284">
      <t>ケイヒサクゲン</t>
    </rPh>
    <rPh sb="287" eb="289">
      <t>ケイエイ</t>
    </rPh>
    <rPh sb="289" eb="291">
      <t>ドリョク</t>
    </rPh>
    <rPh sb="292" eb="293">
      <t>オコナ</t>
    </rPh>
    <rPh sb="294" eb="296">
      <t>ヒツヨウ</t>
    </rPh>
    <rPh sb="305" eb="309">
      <t>リュウドウヒリツ</t>
    </rPh>
    <rPh sb="332" eb="336">
      <t>カンイスイドウ</t>
    </rPh>
    <rPh sb="336" eb="338">
      <t>ジギョウ</t>
    </rPh>
    <rPh sb="339" eb="341">
      <t>キギョウ</t>
    </rPh>
    <rPh sb="341" eb="342">
      <t>サイ</t>
    </rPh>
    <rPh sb="342" eb="344">
      <t>ヒキツ</t>
    </rPh>
    <rPh sb="352" eb="354">
      <t>ヒリツ</t>
    </rPh>
    <rPh sb="355" eb="356">
      <t>オオ</t>
    </rPh>
    <rPh sb="358" eb="360">
      <t>テイカ</t>
    </rPh>
    <rPh sb="366" eb="369">
      <t>キギョウサイ</t>
    </rPh>
    <rPh sb="369" eb="371">
      <t>ザンダカ</t>
    </rPh>
    <rPh sb="371" eb="372">
      <t>タイ</t>
    </rPh>
    <rPh sb="372" eb="376">
      <t>キュウスイシュウエキ</t>
    </rPh>
    <rPh sb="376" eb="378">
      <t>ヒリツ</t>
    </rPh>
    <rPh sb="383" eb="385">
      <t>ドウヨウ</t>
    </rPh>
    <rPh sb="386" eb="388">
      <t>リユウ</t>
    </rPh>
    <rPh sb="391" eb="393">
      <t>ヒリツ</t>
    </rPh>
    <rPh sb="394" eb="396">
      <t>オオハバ</t>
    </rPh>
    <rPh sb="397" eb="399">
      <t>ゾウカ</t>
    </rPh>
    <rPh sb="412" eb="414">
      <t>ウワマワ</t>
    </rPh>
    <rPh sb="420" eb="421">
      <t>ショウ</t>
    </rPh>
    <rPh sb="433" eb="435">
      <t>アッシュク</t>
    </rPh>
    <rPh sb="437" eb="439">
      <t>ヒツヨウ</t>
    </rPh>
    <rPh sb="448" eb="452">
      <t>キュウスイゲンカ</t>
    </rPh>
    <rPh sb="461" eb="463">
      <t>ゼンゴ</t>
    </rPh>
    <rPh sb="464" eb="466">
      <t>スイイ</t>
    </rPh>
    <rPh sb="490" eb="492">
      <t>ヒヨウ</t>
    </rPh>
    <rPh sb="493" eb="495">
      <t>ゾウカ</t>
    </rPh>
    <rPh sb="515" eb="516">
      <t>ヨコ</t>
    </rPh>
    <rPh sb="519" eb="521">
      <t>スイイ</t>
    </rPh>
    <rPh sb="530" eb="532">
      <t>シセツ</t>
    </rPh>
    <rPh sb="532" eb="534">
      <t>リヨウ</t>
    </rPh>
    <rPh sb="534" eb="535">
      <t>リツ</t>
    </rPh>
    <rPh sb="565" eb="567">
      <t>シセツ</t>
    </rPh>
    <rPh sb="573" eb="575">
      <t>スウチ</t>
    </rPh>
    <rPh sb="576" eb="578">
      <t>テイカ</t>
    </rPh>
    <rPh sb="587" eb="590">
      <t>ユウシュウリツ</t>
    </rPh>
    <rPh sb="599" eb="601">
      <t>イジョウ</t>
    </rPh>
    <rPh sb="602" eb="604">
      <t>イジ</t>
    </rPh>
    <rPh sb="612" eb="616">
      <t>カンイスイドウ</t>
    </rPh>
    <rPh sb="616" eb="618">
      <t>ジギョウ</t>
    </rPh>
    <rPh sb="618" eb="620">
      <t>トウゴウ</t>
    </rPh>
    <rPh sb="623" eb="625">
      <t>スウチ</t>
    </rPh>
    <rPh sb="626" eb="627">
      <t>オオ</t>
    </rPh>
    <rPh sb="629" eb="631">
      <t>テイカ</t>
    </rPh>
    <rPh sb="633" eb="635">
      <t>カイフク</t>
    </rPh>
    <rPh sb="635" eb="637">
      <t>ケイコウ</t>
    </rPh>
    <rPh sb="646" eb="649">
      <t>ゼンネンヒ</t>
    </rPh>
    <rPh sb="657" eb="659">
      <t>カコウ</t>
    </rPh>
    <rPh sb="681" eb="682">
      <t>キュウ</t>
    </rPh>
    <rPh sb="682" eb="684">
      <t>カンイ</t>
    </rPh>
    <rPh sb="684" eb="686">
      <t>スイドウ</t>
    </rPh>
    <rPh sb="686" eb="688">
      <t>チク</t>
    </rPh>
    <rPh sb="689" eb="693">
      <t>ジシュボウサイ</t>
    </rPh>
    <rPh sb="696" eb="697">
      <t>オオ</t>
    </rPh>
    <rPh sb="699" eb="702">
      <t>ショウカセン</t>
    </rPh>
    <rPh sb="703" eb="705">
      <t>セッチ</t>
    </rPh>
    <rPh sb="710" eb="712">
      <t>スイシツ</t>
    </rPh>
    <rPh sb="712" eb="714">
      <t>イジ</t>
    </rPh>
    <rPh sb="718" eb="720">
      <t>ホウスイ</t>
    </rPh>
    <rPh sb="721" eb="722">
      <t>オオ</t>
    </rPh>
    <rPh sb="726" eb="728">
      <t>ロウスイ</t>
    </rPh>
    <rPh sb="729" eb="731">
      <t>ヨウイン</t>
    </rPh>
    <rPh sb="732" eb="733">
      <t>カンガ</t>
    </rPh>
    <rPh sb="739" eb="742">
      <t>ロウキュウカ</t>
    </rPh>
    <rPh sb="744" eb="746">
      <t>カンロ</t>
    </rPh>
    <rPh sb="747" eb="749">
      <t>コウシン</t>
    </rPh>
    <rPh sb="750" eb="751">
      <t>スス</t>
    </rPh>
    <rPh sb="753" eb="756">
      <t>ケイゾクテキ</t>
    </rPh>
    <rPh sb="757" eb="761">
      <t>ロウスイタイサク</t>
    </rPh>
    <rPh sb="762" eb="763">
      <t>オコナ</t>
    </rPh>
    <rPh sb="764" eb="767">
      <t>ユウシュウリツ</t>
    </rPh>
    <rPh sb="768" eb="770">
      <t>コウジョウ</t>
    </rPh>
    <rPh sb="771" eb="772">
      <t>ハカ</t>
    </rPh>
    <rPh sb="773" eb="775">
      <t>ヒツヨウ</t>
    </rPh>
    <phoneticPr fontId="4"/>
  </si>
  <si>
    <t>　①有形固定資産減価償却率は、ほぼ類似団体平均値を推移していましたが、簡易水道事業統合により平均値を下回っています。これは、簡易水道事業の資産引継ぎ及び統合前の更新整備によるものと考えられます。
　②管路経年化率は、類似団体平均値を上回り今後も耐用年数を経過する管路の増加が見込まれます。
  ③管路更新率は、他事業関連及び老朽管の布設替増により類似団体平均値を大きく上回りました。
　本市は施設等が多く、今後の更新費用の増加が見込まれます。施設の統廃合などにより効率的な施設運用を図り、計画的な施設更新、事業の平準化を行う必要があります。</t>
    <rPh sb="2" eb="6">
      <t>ユウケイコテイ</t>
    </rPh>
    <rPh sb="6" eb="8">
      <t>シサン</t>
    </rPh>
    <rPh sb="8" eb="12">
      <t>ゲンカショウキャク</t>
    </rPh>
    <rPh sb="12" eb="13">
      <t>リツ</t>
    </rPh>
    <rPh sb="17" eb="24">
      <t>ルイジダンタイヘイキンチ</t>
    </rPh>
    <rPh sb="25" eb="27">
      <t>スイイ</t>
    </rPh>
    <rPh sb="35" eb="41">
      <t>カンイスイドウジギョウ</t>
    </rPh>
    <rPh sb="41" eb="43">
      <t>トウゴウ</t>
    </rPh>
    <rPh sb="46" eb="49">
      <t>ヘイキンチ</t>
    </rPh>
    <rPh sb="50" eb="52">
      <t>シタマワ</t>
    </rPh>
    <rPh sb="62" eb="68">
      <t>カンイスイドウジギョウ</t>
    </rPh>
    <rPh sb="69" eb="71">
      <t>シサン</t>
    </rPh>
    <rPh sb="71" eb="73">
      <t>ヒキツ</t>
    </rPh>
    <rPh sb="74" eb="75">
      <t>オヨ</t>
    </rPh>
    <rPh sb="76" eb="78">
      <t>トウゴウ</t>
    </rPh>
    <rPh sb="78" eb="79">
      <t>マエ</t>
    </rPh>
    <rPh sb="80" eb="82">
      <t>コウシン</t>
    </rPh>
    <rPh sb="82" eb="84">
      <t>セイビ</t>
    </rPh>
    <rPh sb="90" eb="91">
      <t>カンガ</t>
    </rPh>
    <rPh sb="100" eb="102">
      <t>カンロ</t>
    </rPh>
    <rPh sb="102" eb="105">
      <t>ケイネンカ</t>
    </rPh>
    <rPh sb="105" eb="106">
      <t>リツ</t>
    </rPh>
    <rPh sb="108" eb="115">
      <t>ルイジダンタイヘイキンチ</t>
    </rPh>
    <rPh sb="116" eb="118">
      <t>ウワマワ</t>
    </rPh>
    <rPh sb="119" eb="121">
      <t>コンゴ</t>
    </rPh>
    <rPh sb="122" eb="126">
      <t>タイヨウネンスウ</t>
    </rPh>
    <rPh sb="127" eb="129">
      <t>ケイカ</t>
    </rPh>
    <rPh sb="131" eb="133">
      <t>カンロ</t>
    </rPh>
    <rPh sb="134" eb="136">
      <t>ゾウカ</t>
    </rPh>
    <rPh sb="148" eb="150">
      <t>カンロ</t>
    </rPh>
    <rPh sb="150" eb="152">
      <t>コウシン</t>
    </rPh>
    <rPh sb="152" eb="153">
      <t>リツ</t>
    </rPh>
    <rPh sb="155" eb="156">
      <t>タ</t>
    </rPh>
    <rPh sb="156" eb="158">
      <t>ジギョウ</t>
    </rPh>
    <rPh sb="158" eb="160">
      <t>カンレン</t>
    </rPh>
    <rPh sb="160" eb="161">
      <t>オヨ</t>
    </rPh>
    <rPh sb="162" eb="164">
      <t>ロウキュウ</t>
    </rPh>
    <rPh sb="164" eb="165">
      <t>カン</t>
    </rPh>
    <rPh sb="166" eb="169">
      <t>フセツガ</t>
    </rPh>
    <rPh sb="169" eb="170">
      <t>ゾウ</t>
    </rPh>
    <rPh sb="173" eb="180">
      <t>ルイジダンタイヘイキンチ</t>
    </rPh>
    <rPh sb="181" eb="182">
      <t>オオ</t>
    </rPh>
    <rPh sb="184" eb="186">
      <t>ウワマワ</t>
    </rPh>
    <rPh sb="221" eb="223">
      <t>シセツ</t>
    </rPh>
    <rPh sb="224" eb="227">
      <t>トウハイゴウ</t>
    </rPh>
    <rPh sb="236" eb="238">
      <t>シセツ</t>
    </rPh>
    <rPh sb="244" eb="247">
      <t>ケイカクテキ</t>
    </rPh>
    <rPh sb="248" eb="250">
      <t>シセツ</t>
    </rPh>
    <rPh sb="250" eb="25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</si>
</sst>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0.98</c:v>
                </c:pt>
                <c:pt idx="1">
                  <c:v>0.56000000000000005</c:v>
                </c:pt>
                <c:pt idx="2">
                  <c:v>0.52</c:v>
                </c:pt>
                <c:pt idx="3">
                  <c:v>1.22</c:v>
                </c:pt>
                <c:pt idx="4">
                  <c:v>0.96</c:v>
                </c:pt>
              </c:numCache>
            </c:numRef>
          </c:val>
          <c:extLst>
            <c:ext xmlns:c16="http://schemas.microsoft.com/office/drawing/2014/chart" uri="{C3380CC4-5D6E-409C-BE32-E72D297353CC}">
              <c16:uniqueId val="{00000000-A065-4E8C-90F3-BC4E4A216E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A065-4E8C-90F3-BC4E4A216E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101.16</c:v>
                </c:pt>
                <c:pt idx="1">
                  <c:v>99.37</c:v>
                </c:pt>
                <c:pt idx="2">
                  <c:v>100.5</c:v>
                </c:pt>
                <c:pt idx="3">
                  <c:v>102.44</c:v>
                </c:pt>
                <c:pt idx="4">
                  <c:v>99.68</c:v>
                </c:pt>
              </c:numCache>
            </c:numRef>
          </c:val>
          <c:extLst>
            <c:ext xmlns:c16="http://schemas.microsoft.com/office/drawing/2014/chart" uri="{C3380CC4-5D6E-409C-BE32-E72D297353CC}">
              <c16:uniqueId val="{00000000-D19C-41AC-9DE0-64521F6AA5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19C-41AC-9DE0-64521F6AA5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46.68</c:v>
                </c:pt>
                <c:pt idx="1">
                  <c:v>31.09</c:v>
                </c:pt>
                <c:pt idx="2">
                  <c:v>33.89</c:v>
                </c:pt>
                <c:pt idx="3">
                  <c:v>36.11</c:v>
                </c:pt>
                <c:pt idx="4">
                  <c:v>38.21</c:v>
                </c:pt>
              </c:numCache>
            </c:numRef>
          </c:val>
          <c:extLst>
            <c:ext xmlns:c16="http://schemas.microsoft.com/office/drawing/2014/chart" uri="{C3380CC4-5D6E-409C-BE32-E72D297353CC}">
              <c16:uniqueId val="{00000000-6FDB-4E29-8238-BA40A1E49D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6FDB-4E29-8238-BA40A1E49D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18.690000000000001</c:v>
                </c:pt>
                <c:pt idx="3" formatCode="#,##0.00;&quot;△&quot;#,##0.00;&quot;-&quot;">
                  <c:v>19.55</c:v>
                </c:pt>
                <c:pt idx="4" formatCode="#,##0.00;&quot;△&quot;#,##0.00;&quot;-&quot;">
                  <c:v>21.81</c:v>
                </c:pt>
              </c:numCache>
            </c:numRef>
          </c:val>
          <c:extLst>
            <c:ext xmlns:c16="http://schemas.microsoft.com/office/drawing/2014/chart" uri="{C3380CC4-5D6E-409C-BE32-E72D297353CC}">
              <c16:uniqueId val="{00000000-BA2D-4F3D-B113-49F73633B9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A2D-4F3D-B113-49F73633B9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5-4FF3-9310-55D634DE15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6D75-4FF3-9310-55D634DE15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166.47</c:v>
                </c:pt>
                <c:pt idx="1">
                  <c:v>105.95</c:v>
                </c:pt>
                <c:pt idx="2">
                  <c:v>113.06</c:v>
                </c:pt>
                <c:pt idx="3">
                  <c:v>111.69</c:v>
                </c:pt>
                <c:pt idx="4">
                  <c:v>109.42</c:v>
                </c:pt>
              </c:numCache>
            </c:numRef>
          </c:val>
          <c:extLst>
            <c:ext xmlns:c16="http://schemas.microsoft.com/office/drawing/2014/chart" uri="{C3380CC4-5D6E-409C-BE32-E72D297353CC}">
              <c16:uniqueId val="{00000000-E866-4266-8A8D-56120180EC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866-4266-8A8D-56120180EC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443.23</c:v>
                </c:pt>
                <c:pt idx="1">
                  <c:v>769.99</c:v>
                </c:pt>
                <c:pt idx="2">
                  <c:v>750.17</c:v>
                </c:pt>
                <c:pt idx="3">
                  <c:v>728.65</c:v>
                </c:pt>
                <c:pt idx="4">
                  <c:v>673.92</c:v>
                </c:pt>
              </c:numCache>
            </c:numRef>
          </c:val>
          <c:extLst>
            <c:ext xmlns:c16="http://schemas.microsoft.com/office/drawing/2014/chart" uri="{C3380CC4-5D6E-409C-BE32-E72D297353CC}">
              <c16:uniqueId val="{00000000-9896-4B91-9B0E-DC8AD1F874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896-4B91-9B0E-DC8AD1F874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96.6</c:v>
                </c:pt>
                <c:pt idx="1">
                  <c:v>73.61</c:v>
                </c:pt>
                <c:pt idx="2">
                  <c:v>73.819999999999993</c:v>
                </c:pt>
                <c:pt idx="3">
                  <c:v>74.94</c:v>
                </c:pt>
                <c:pt idx="4">
                  <c:v>81</c:v>
                </c:pt>
              </c:numCache>
            </c:numRef>
          </c:val>
          <c:extLst>
            <c:ext xmlns:c16="http://schemas.microsoft.com/office/drawing/2014/chart" uri="{C3380CC4-5D6E-409C-BE32-E72D297353CC}">
              <c16:uniqueId val="{00000000-0B03-452B-A29C-D50629A6E6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B03-452B-A29C-D50629A6E6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182.85</c:v>
                </c:pt>
                <c:pt idx="1">
                  <c:v>237.96</c:v>
                </c:pt>
                <c:pt idx="2">
                  <c:v>236.3</c:v>
                </c:pt>
                <c:pt idx="3">
                  <c:v>235.36</c:v>
                </c:pt>
                <c:pt idx="4">
                  <c:v>233.03</c:v>
                </c:pt>
              </c:numCache>
            </c:numRef>
          </c:val>
          <c:extLst>
            <c:ext xmlns:c16="http://schemas.microsoft.com/office/drawing/2014/chart" uri="{C3380CC4-5D6E-409C-BE32-E72D297353CC}">
              <c16:uniqueId val="{00000000-E5AE-47C9-887F-B3768E0E9D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5AE-47C9-887F-B3768E0E9D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69.75</c:v>
                </c:pt>
                <c:pt idx="1">
                  <c:v>64.5</c:v>
                </c:pt>
                <c:pt idx="2">
                  <c:v>63.49</c:v>
                </c:pt>
                <c:pt idx="3">
                  <c:v>62.1</c:v>
                </c:pt>
                <c:pt idx="4">
                  <c:v>65.42</c:v>
                </c:pt>
              </c:numCache>
            </c:numRef>
          </c:val>
          <c:extLst>
            <c:ext xmlns:c16="http://schemas.microsoft.com/office/drawing/2014/chart" uri="{C3380CC4-5D6E-409C-BE32-E72D297353CC}">
              <c16:uniqueId val="{00000000-BE9D-4320-BCEB-EFCCE229EC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E9D-4320-BCEB-EFCCE229EC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85.91</c:v>
                </c:pt>
                <c:pt idx="1">
                  <c:v>78.709999999999994</c:v>
                </c:pt>
                <c:pt idx="2">
                  <c:v>81.010000000000005</c:v>
                </c:pt>
                <c:pt idx="3">
                  <c:v>81.55</c:v>
                </c:pt>
                <c:pt idx="4">
                  <c:v>77.62</c:v>
                </c:pt>
              </c:numCache>
            </c:numRef>
          </c:val>
          <c:extLst>
            <c:ext xmlns:c16="http://schemas.microsoft.com/office/drawing/2014/chart" uri="{C3380CC4-5D6E-409C-BE32-E72D297353CC}">
              <c16:uniqueId val="{00000000-B943-48E2-87B2-060CA60726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B943-48E2-87B2-060CA60726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新城市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45245</v>
      </c>
      <c r="AM8" s="74"/>
      <c r="AN8" s="74"/>
      <c r="AO8" s="74"/>
      <c r="AP8" s="74"/>
      <c r="AQ8" s="74"/>
      <c r="AR8" s="74"/>
      <c r="AS8" s="74"/>
      <c r="AT8" s="70">
        <f>データ!$S$6</f>
        <v>499.23</v>
      </c>
      <c r="AU8" s="71"/>
      <c r="AV8" s="71"/>
      <c r="AW8" s="71"/>
      <c r="AX8" s="71"/>
      <c r="AY8" s="71"/>
      <c r="AZ8" s="71"/>
      <c r="BA8" s="71"/>
      <c r="BB8" s="73">
        <f>データ!$T$6</f>
        <v>90.63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59.59</v>
      </c>
      <c r="J10" s="71"/>
      <c r="K10" s="71"/>
      <c r="L10" s="71"/>
      <c r="M10" s="71"/>
      <c r="N10" s="71"/>
      <c r="O10" s="72"/>
      <c r="P10" s="73">
        <f>データ!$P$6</f>
        <v>99.06</v>
      </c>
      <c r="Q10" s="73"/>
      <c r="R10" s="73"/>
      <c r="S10" s="73"/>
      <c r="T10" s="73"/>
      <c r="U10" s="73"/>
      <c r="V10" s="73"/>
      <c r="W10" s="74">
        <f>データ!$Q$6</f>
        <v>2959</v>
      </c>
      <c r="X10" s="74"/>
      <c r="Y10" s="74"/>
      <c r="Z10" s="74"/>
      <c r="AA10" s="74"/>
      <c r="AB10" s="74"/>
      <c r="AC10" s="74"/>
      <c r="AD10" s="2"/>
      <c r="AE10" s="2"/>
      <c r="AF10" s="2"/>
      <c r="AG10" s="2"/>
      <c r="AH10" s="4"/>
      <c r="AI10" s="4"/>
      <c r="AJ10" s="4"/>
      <c r="AK10" s="4"/>
      <c r="AL10" s="74">
        <f>データ!$U$6</f>
        <v>44515</v>
      </c>
      <c r="AM10" s="74"/>
      <c r="AN10" s="74"/>
      <c r="AO10" s="74"/>
      <c r="AP10" s="74"/>
      <c r="AQ10" s="74"/>
      <c r="AR10" s="74"/>
      <c r="AS10" s="74"/>
      <c r="AT10" s="70">
        <f>データ!$V$6</f>
        <v>211.2</v>
      </c>
      <c r="AU10" s="71"/>
      <c r="AV10" s="71"/>
      <c r="AW10" s="71"/>
      <c r="AX10" s="71"/>
      <c r="AY10" s="71"/>
      <c r="AZ10" s="71"/>
      <c r="BA10" s="71"/>
      <c r="BB10" s="73">
        <f>データ!$W$6</f>
        <v>210.77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2NeAxBmr1ghYeTxadjAbv/1SgqKQNZzsD/tqcZpw+zoK+E6QjazXmJi/Idjqia86UL32QILK8qfWtiwqRjB6w==" saltValue="/4kLlcSf71Q7gUYvR8Lx8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232211</v>
      </c>
      <c r="D6" s="34">
        <f t="shared" si="3"/>
        <v>46</v>
      </c>
      <c r="E6" s="34">
        <f t="shared" si="3"/>
        <v>1</v>
      </c>
      <c r="F6" s="34">
        <f t="shared" si="3"/>
        <v>0</v>
      </c>
      <c r="G6" s="34">
        <f t="shared" si="3"/>
        <v>1</v>
      </c>
      <c r="H6" s="34" t="str">
        <f t="shared" si="3"/>
        <v>愛知県　新城市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59.59</v>
      </c>
      <c r="P6" s="35">
        <f t="shared" si="3"/>
        <v>99.06</v>
      </c>
      <c r="Q6" s="35">
        <f t="shared" si="3"/>
        <v>2959</v>
      </c>
      <c r="R6" s="35">
        <f t="shared" si="3"/>
        <v>45245</v>
      </c>
      <c r="S6" s="35">
        <f t="shared" si="3"/>
        <v>499.23</v>
      </c>
      <c r="T6" s="35">
        <f t="shared" si="3"/>
        <v>90.63</v>
      </c>
      <c r="U6" s="35">
        <f t="shared" si="3"/>
        <v>44515</v>
      </c>
      <c r="V6" s="35">
        <f t="shared" si="3"/>
        <v>211.2</v>
      </c>
      <c r="W6" s="35">
        <f t="shared" si="3"/>
        <v>210.77</v>
      </c>
      <c r="X6" s="36">
        <f>IF(X7="",NA(),X7)</f>
        <v>101.16</v>
      </c>
      <c r="Y6" s="36">
        <f t="shared" ref="Y6:AG6" si="4">IF(Y7="",NA(),Y7)</f>
        <v>99.37</v>
      </c>
      <c r="Z6" s="36">
        <f t="shared" si="4"/>
        <v>100.5</v>
      </c>
      <c r="AA6" s="36">
        <f t="shared" si="4"/>
        <v>102.44</v>
      </c>
      <c r="AB6" s="36">
        <f t="shared" si="4"/>
        <v>99.68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166.47</v>
      </c>
      <c r="AU6" s="36">
        <f t="shared" ref="AU6:BC6" si="6">IF(AU7="",NA(),AU7)</f>
        <v>105.95</v>
      </c>
      <c r="AV6" s="36">
        <f t="shared" si="6"/>
        <v>113.06</v>
      </c>
      <c r="AW6" s="36">
        <f t="shared" si="6"/>
        <v>111.69</v>
      </c>
      <c r="AX6" s="36">
        <f t="shared" si="6"/>
        <v>109.42</v>
      </c>
      <c r="AY6" s="36">
        <f t="shared" si="6"/>
        <v>377.63</v>
      </c>
      <c r="AZ6" s="36">
        <f t="shared" si="6"/>
        <v>357.34</v>
      </c>
      <c r="BA6" s="36">
        <f t="shared" si="6"/>
        <v>366.03</v>
      </c>
      <c r="BB6" s="36">
        <f t="shared" si="6"/>
        <v>365.18</v>
      </c>
      <c r="BC6" s="36">
        <f t="shared" si="6"/>
        <v>327.77</v>
      </c>
      <c r="BD6" s="35" t="str">
        <f>IF(BD7="","",IF(BD7="-","【-】","【"&amp;SUBSTITUTE(TEXT(BD7,"#,##0.00"),"-","△")&amp;"】"))</f>
        <v>【260.31】</v>
      </c>
      <c r="BE6" s="36">
        <f>IF(BE7="",NA(),BE7)</f>
        <v>443.23</v>
      </c>
      <c r="BF6" s="36">
        <f t="shared" ref="BF6:BN6" si="7">IF(BF7="",NA(),BF7)</f>
        <v>769.99</v>
      </c>
      <c r="BG6" s="36">
        <f t="shared" si="7"/>
        <v>750.17</v>
      </c>
      <c r="BH6" s="36">
        <f t="shared" si="7"/>
        <v>728.65</v>
      </c>
      <c r="BI6" s="36">
        <f t="shared" si="7"/>
        <v>673.92</v>
      </c>
      <c r="BJ6" s="36">
        <f t="shared" si="7"/>
        <v>364.71</v>
      </c>
      <c r="BK6" s="36">
        <f t="shared" si="7"/>
        <v>373.69</v>
      </c>
      <c r="BL6" s="36">
        <f t="shared" si="7"/>
        <v>370.12</v>
      </c>
      <c r="BM6" s="36">
        <f t="shared" si="7"/>
        <v>371.65</v>
      </c>
      <c r="BN6" s="36">
        <f t="shared" si="7"/>
        <v>397.1</v>
      </c>
      <c r="BO6" s="35" t="str">
        <f>IF(BO7="","",IF(BO7="-","【-】","【"&amp;SUBSTITUTE(TEXT(BO7,"#,##0.00"),"-","△")&amp;"】"))</f>
        <v>【275.67】</v>
      </c>
      <c r="BP6" s="36">
        <f>IF(BP7="",NA(),BP7)</f>
        <v>96.6</v>
      </c>
      <c r="BQ6" s="36">
        <f t="shared" ref="BQ6:BY6" si="8">IF(BQ7="",NA(),BQ7)</f>
        <v>73.61</v>
      </c>
      <c r="BR6" s="36">
        <f t="shared" si="8"/>
        <v>73.819999999999993</v>
      </c>
      <c r="BS6" s="36">
        <f t="shared" si="8"/>
        <v>74.94</v>
      </c>
      <c r="BT6" s="36">
        <f t="shared" si="8"/>
        <v>81</v>
      </c>
      <c r="BU6" s="36">
        <f t="shared" si="8"/>
        <v>100.65</v>
      </c>
      <c r="BV6" s="36">
        <f t="shared" si="8"/>
        <v>99.87</v>
      </c>
      <c r="BW6" s="36">
        <f t="shared" si="8"/>
        <v>100.42</v>
      </c>
      <c r="BX6" s="36">
        <f t="shared" si="8"/>
        <v>98.77</v>
      </c>
      <c r="BY6" s="36">
        <f t="shared" si="8"/>
        <v>95.79</v>
      </c>
      <c r="BZ6" s="35" t="str">
        <f>IF(BZ7="","",IF(BZ7="-","【-】","【"&amp;SUBSTITUTE(TEXT(BZ7,"#,##0.00"),"-","△")&amp;"】"))</f>
        <v>【100.05】</v>
      </c>
      <c r="CA6" s="36">
        <f>IF(CA7="",NA(),CA7)</f>
        <v>182.85</v>
      </c>
      <c r="CB6" s="36">
        <f t="shared" ref="CB6:CJ6" si="9">IF(CB7="",NA(),CB7)</f>
        <v>237.96</v>
      </c>
      <c r="CC6" s="36">
        <f t="shared" si="9"/>
        <v>236.3</v>
      </c>
      <c r="CD6" s="36">
        <f t="shared" si="9"/>
        <v>235.36</v>
      </c>
      <c r="CE6" s="36">
        <f t="shared" si="9"/>
        <v>233.03</v>
      </c>
      <c r="CF6" s="36">
        <f t="shared" si="9"/>
        <v>170.19</v>
      </c>
      <c r="CG6" s="36">
        <f t="shared" si="9"/>
        <v>171.81</v>
      </c>
      <c r="CH6" s="36">
        <f t="shared" si="9"/>
        <v>171.67</v>
      </c>
      <c r="CI6" s="36">
        <f t="shared" si="9"/>
        <v>173.67</v>
      </c>
      <c r="CJ6" s="36">
        <f t="shared" si="9"/>
        <v>171.13</v>
      </c>
      <c r="CK6" s="35" t="str">
        <f>IF(CK7="","",IF(CK7="-","【-】","【"&amp;SUBSTITUTE(TEXT(CK7,"#,##0.00"),"-","△")&amp;"】"))</f>
        <v>【166.40】</v>
      </c>
      <c r="CL6" s="36">
        <f>IF(CL7="",NA(),CL7)</f>
        <v>69.75</v>
      </c>
      <c r="CM6" s="36">
        <f t="shared" ref="CM6:CU6" si="10">IF(CM7="",NA(),CM7)</f>
        <v>64.5</v>
      </c>
      <c r="CN6" s="36">
        <f t="shared" si="10"/>
        <v>63.49</v>
      </c>
      <c r="CO6" s="36">
        <f t="shared" si="10"/>
        <v>62.1</v>
      </c>
      <c r="CP6" s="36">
        <f t="shared" si="10"/>
        <v>65.42</v>
      </c>
      <c r="CQ6" s="36">
        <f t="shared" si="10"/>
        <v>59.01</v>
      </c>
      <c r="CR6" s="36">
        <f t="shared" si="10"/>
        <v>60.03</v>
      </c>
      <c r="CS6" s="36">
        <f t="shared" si="10"/>
        <v>59.74</v>
      </c>
      <c r="CT6" s="36">
        <f t="shared" si="10"/>
        <v>59.67</v>
      </c>
      <c r="CU6" s="36">
        <f t="shared" si="10"/>
        <v>60.12</v>
      </c>
      <c r="CV6" s="35" t="str">
        <f>IF(CV7="","",IF(CV7="-","【-】","【"&amp;SUBSTITUTE(TEXT(CV7,"#,##0.00"),"-","△")&amp;"】"))</f>
        <v>【60.69】</v>
      </c>
      <c r="CW6" s="36">
        <f>IF(CW7="",NA(),CW7)</f>
        <v>85.91</v>
      </c>
      <c r="CX6" s="36">
        <f t="shared" ref="CX6:DF6" si="11">IF(CX7="",NA(),CX7)</f>
        <v>78.709999999999994</v>
      </c>
      <c r="CY6" s="36">
        <f t="shared" si="11"/>
        <v>81.010000000000005</v>
      </c>
      <c r="CZ6" s="36">
        <f t="shared" si="11"/>
        <v>81.55</v>
      </c>
      <c r="DA6" s="36">
        <f t="shared" si="11"/>
        <v>77.62</v>
      </c>
      <c r="DB6" s="36">
        <f t="shared" si="11"/>
        <v>85.37</v>
      </c>
      <c r="DC6" s="36">
        <f t="shared" si="11"/>
        <v>84.81</v>
      </c>
      <c r="DD6" s="36">
        <f t="shared" si="11"/>
        <v>84.8</v>
      </c>
      <c r="DE6" s="36">
        <f t="shared" si="11"/>
        <v>84.6</v>
      </c>
      <c r="DF6" s="36">
        <f t="shared" si="11"/>
        <v>84.24</v>
      </c>
      <c r="DG6" s="35" t="str">
        <f>IF(DG7="","",IF(DG7="-","【-】","【"&amp;SUBSTITUTE(TEXT(DG7,"#,##0.00"),"-","△")&amp;"】"))</f>
        <v>【89.82】</v>
      </c>
      <c r="DH6" s="36">
        <f>IF(DH7="",NA(),DH7)</f>
        <v>46.68</v>
      </c>
      <c r="DI6" s="36">
        <f t="shared" ref="DI6:DQ6" si="12">IF(DI7="",NA(),DI7)</f>
        <v>31.09</v>
      </c>
      <c r="DJ6" s="36">
        <f t="shared" si="12"/>
        <v>33.89</v>
      </c>
      <c r="DK6" s="36">
        <f t="shared" si="12"/>
        <v>36.11</v>
      </c>
      <c r="DL6" s="36">
        <f t="shared" si="12"/>
        <v>38.21</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6">
        <f t="shared" si="13"/>
        <v>18.690000000000001</v>
      </c>
      <c r="DV6" s="36">
        <f t="shared" si="13"/>
        <v>19.55</v>
      </c>
      <c r="DW6" s="36">
        <f t="shared" si="13"/>
        <v>21.81</v>
      </c>
      <c r="DX6" s="36">
        <f t="shared" si="13"/>
        <v>12.03</v>
      </c>
      <c r="DY6" s="36">
        <f t="shared" si="13"/>
        <v>12.19</v>
      </c>
      <c r="DZ6" s="36">
        <f t="shared" si="13"/>
        <v>15.1</v>
      </c>
      <c r="EA6" s="36">
        <f t="shared" si="13"/>
        <v>17.12</v>
      </c>
      <c r="EB6" s="36">
        <f t="shared" si="13"/>
        <v>18.18</v>
      </c>
      <c r="EC6" s="35" t="str">
        <f>IF(EC7="","",IF(EC7="-","【-】","【"&amp;SUBSTITUTE(TEXT(EC7,"#,##0.00"),"-","△")&amp;"】"))</f>
        <v>【20.63】</v>
      </c>
      <c r="ED6" s="36">
        <f>IF(ED7="",NA(),ED7)</f>
        <v>0.98</v>
      </c>
      <c r="EE6" s="36">
        <f t="shared" ref="EE6:EM6" si="14">IF(EE7="",NA(),EE7)</f>
        <v>0.56000000000000005</v>
      </c>
      <c r="EF6" s="36">
        <f t="shared" si="14"/>
        <v>0.52</v>
      </c>
      <c r="EG6" s="36">
        <f t="shared" si="14"/>
        <v>1.22</v>
      </c>
      <c r="EH6" s="36">
        <f t="shared" si="14"/>
        <v>0.96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232211</v>
      </c>
      <c r="D7" s="38">
        <v>46</v>
      </c>
      <c r="E7" s="38">
        <v>1</v>
      </c>
      <c r="F7" s="38">
        <v>0</v>
      </c>
      <c r="G7" s="38">
        <v>1</v>
      </c>
      <c r="H7" s="38" t="s">
        <v>92</v>
      </c>
      <c r="I7" s="38" t="s">
        <v>93</v>
      </c>
      <c r="J7" s="38" t="s">
        <v>94</v>
      </c>
      <c r="K7" s="38" t="s">
        <v>95</v>
      </c>
      <c r="L7" s="38" t="s">
        <v>96</v>
      </c>
      <c r="M7" s="38" t="s">
        <v>97</v>
      </c>
      <c r="N7" s="39" t="s">
        <v>98</v>
      </c>
      <c r="O7" s="39">
        <v>59.59</v>
      </c>
      <c r="P7" s="39">
        <v>99.06</v>
      </c>
      <c r="Q7" s="39">
        <v>2959</v>
      </c>
      <c r="R7" s="39">
        <v>45245</v>
      </c>
      <c r="S7" s="39">
        <v>499.23</v>
      </c>
      <c r="T7" s="39">
        <v>90.63</v>
      </c>
      <c r="U7" s="39">
        <v>44515</v>
      </c>
      <c r="V7" s="39">
        <v>211.2</v>
      </c>
      <c r="W7" s="39">
        <v>210.77</v>
      </c>
      <c r="X7" s="39">
        <v>101.16</v>
      </c>
      <c r="Y7" s="39">
        <v>99.37</v>
      </c>
      <c r="Z7" s="39">
        <v>100.5</v>
      </c>
      <c r="AA7" s="39">
        <v>102.44</v>
      </c>
      <c r="AB7" s="39">
        <v>99.68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166.47</v>
      </c>
      <c r="AU7" s="39">
        <v>105.95</v>
      </c>
      <c r="AV7" s="39">
        <v>113.06</v>
      </c>
      <c r="AW7" s="39">
        <v>111.69</v>
      </c>
      <c r="AX7" s="39">
        <v>109.42</v>
      </c>
      <c r="AY7" s="39">
        <v>377.63</v>
      </c>
      <c r="AZ7" s="39">
        <v>357.34</v>
      </c>
      <c r="BA7" s="39">
        <v>366.03</v>
      </c>
      <c r="BB7" s="39">
        <v>365.18</v>
      </c>
      <c r="BC7" s="39">
        <v>327.77</v>
      </c>
      <c r="BD7" s="39">
        <v>260.31</v>
      </c>
      <c r="BE7" s="39">
        <v>443.23</v>
      </c>
      <c r="BF7" s="39">
        <v>769.99</v>
      </c>
      <c r="BG7" s="39">
        <v>750.17</v>
      </c>
      <c r="BH7" s="39">
        <v>728.65</v>
      </c>
      <c r="BI7" s="39">
        <v>673.92</v>
      </c>
      <c r="BJ7" s="39">
        <v>364.71</v>
      </c>
      <c r="BK7" s="39">
        <v>373.69</v>
      </c>
      <c r="BL7" s="39">
        <v>370.12</v>
      </c>
      <c r="BM7" s="39">
        <v>371.65</v>
      </c>
      <c r="BN7" s="39">
        <v>397.1</v>
      </c>
      <c r="BO7" s="39">
        <v>275.67</v>
      </c>
      <c r="BP7" s="39">
        <v>96.6</v>
      </c>
      <c r="BQ7" s="39">
        <v>73.61</v>
      </c>
      <c r="BR7" s="39">
        <v>73.819999999999993</v>
      </c>
      <c r="BS7" s="39">
        <v>74.94</v>
      </c>
      <c r="BT7" s="39">
        <v>81</v>
      </c>
      <c r="BU7" s="39">
        <v>100.65</v>
      </c>
      <c r="BV7" s="39">
        <v>99.87</v>
      </c>
      <c r="BW7" s="39">
        <v>100.42</v>
      </c>
      <c r="BX7" s="39">
        <v>98.77</v>
      </c>
      <c r="BY7" s="39">
        <v>95.79</v>
      </c>
      <c r="BZ7" s="39">
        <v>100.05</v>
      </c>
      <c r="CA7" s="39">
        <v>182.85</v>
      </c>
      <c r="CB7" s="39">
        <v>237.96</v>
      </c>
      <c r="CC7" s="39">
        <v>236.3</v>
      </c>
      <c r="CD7" s="39">
        <v>235.36</v>
      </c>
      <c r="CE7" s="39">
        <v>233.03</v>
      </c>
      <c r="CF7" s="39">
        <v>170.19</v>
      </c>
      <c r="CG7" s="39">
        <v>171.81</v>
      </c>
      <c r="CH7" s="39">
        <v>171.67</v>
      </c>
      <c r="CI7" s="39">
        <v>173.67</v>
      </c>
      <c r="CJ7" s="39">
        <v>171.13</v>
      </c>
      <c r="CK7" s="39">
        <v>166.4</v>
      </c>
      <c r="CL7" s="39">
        <v>69.75</v>
      </c>
      <c r="CM7" s="39">
        <v>64.5</v>
      </c>
      <c r="CN7" s="39">
        <v>63.49</v>
      </c>
      <c r="CO7" s="39">
        <v>62.1</v>
      </c>
      <c r="CP7" s="39">
        <v>65.42</v>
      </c>
      <c r="CQ7" s="39">
        <v>59.01</v>
      </c>
      <c r="CR7" s="39">
        <v>60.03</v>
      </c>
      <c r="CS7" s="39">
        <v>59.74</v>
      </c>
      <c r="CT7" s="39">
        <v>59.67</v>
      </c>
      <c r="CU7" s="39">
        <v>60.12</v>
      </c>
      <c r="CV7" s="39">
        <v>60.69</v>
      </c>
      <c r="CW7" s="39">
        <v>85.91</v>
      </c>
      <c r="CX7" s="39">
        <v>78.709999999999994</v>
      </c>
      <c r="CY7" s="39">
        <v>81.010000000000005</v>
      </c>
      <c r="CZ7" s="39">
        <v>81.55</v>
      </c>
      <c r="DA7" s="39">
        <v>77.62</v>
      </c>
      <c r="DB7" s="39">
        <v>85.37</v>
      </c>
      <c r="DC7" s="39">
        <v>84.81</v>
      </c>
      <c r="DD7" s="39">
        <v>84.8</v>
      </c>
      <c r="DE7" s="39">
        <v>84.6</v>
      </c>
      <c r="DF7" s="39">
        <v>84.24</v>
      </c>
      <c r="DG7" s="39">
        <v>89.82</v>
      </c>
      <c r="DH7" s="39">
        <v>46.68</v>
      </c>
      <c r="DI7" s="39">
        <v>31.09</v>
      </c>
      <c r="DJ7" s="39">
        <v>33.89</v>
      </c>
      <c r="DK7" s="39">
        <v>36.11</v>
      </c>
      <c r="DL7" s="39">
        <v>38.21</v>
      </c>
      <c r="DM7" s="39">
        <v>46.9</v>
      </c>
      <c r="DN7" s="39">
        <v>47.28</v>
      </c>
      <c r="DO7" s="39">
        <v>47.66</v>
      </c>
      <c r="DP7" s="39">
        <v>48.17</v>
      </c>
      <c r="DQ7" s="39">
        <v>48.83</v>
      </c>
      <c r="DR7" s="39">
        <v>50.19</v>
      </c>
      <c r="DS7" s="39">
        <v>0</v>
      </c>
      <c r="DT7" s="39">
        <v>0</v>
      </c>
      <c r="DU7" s="39">
        <v>18.690000000000001</v>
      </c>
      <c r="DV7" s="39">
        <v>19.55</v>
      </c>
      <c r="DW7" s="39">
        <v>21.81</v>
      </c>
      <c r="DX7" s="39">
        <v>12.03</v>
      </c>
      <c r="DY7" s="39">
        <v>12.19</v>
      </c>
      <c r="DZ7" s="39">
        <v>15.1</v>
      </c>
      <c r="EA7" s="39">
        <v>17.12</v>
      </c>
      <c r="EB7" s="39">
        <v>18.18</v>
      </c>
      <c r="EC7" s="39">
        <v>20.63</v>
      </c>
      <c r="ED7" s="39">
        <v>0.98</v>
      </c>
      <c r="EE7" s="39">
        <v>0.56000000000000005</v>
      </c>
      <c r="EF7" s="39">
        <v>0.52</v>
      </c>
      <c r="EG7" s="39">
        <v>1.22</v>
      </c>
      <c r="EH7" s="39">
        <v>0.96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2022-01-27T23:48:09Z</cp:lastPrinted>
  <dcterms:created xsi:type="dcterms:W3CDTF">2021-12-03T06:51:38Z</dcterms:created>
  <dcterms:modified xsi:type="dcterms:W3CDTF">2022-01-27T23:48:27Z</dcterms:modified>
  <cp:category/>
</cp:coreProperties>
</file>