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axlcmP6PnMqr08ABRMH3M3NQwYAw8vsEzlf00sr1HHElNnO/H2m7jzsTNT5esoFpQAaxp1IXlVDxyjsWx0PvyQ==" workbookSaltValue="diHtL6tWXPNEjpQmiF43GA==" workbookSpinCount="100000" lockStructure="1"/>
  <bookViews>
    <workbookView xWindow="0" yWindow="0" windowWidth="19200" windowHeight="78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<sst xmlns="http://schemas.openxmlformats.org/spreadsheetml/2006/main" count="236" uniqueCount="115">
  <si>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</si>
  <si>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</si>
  <si>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</si>
  <si>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</si>
  <si>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</si>
  <si>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</si>
  <si>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</si>
  <si>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</si>
  <si>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</si>
  <si>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</si>
  <si>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</si>
  <si>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</si>
  <si>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</si>
  <si>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</si>
  <si>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</si>
  <si>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</si>
  <si>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</si>
  <si>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</si>
  <si>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</si>
  <si>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</si>
  <si>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</si>
  <si>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</si>
  <si>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</si>
  <si>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</si>
  <si>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</si>
  <si>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</si>
  <si>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</si>
  <si>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</si>
  <si>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</si>
  <si>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</si>
  <si>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</si>
  <si>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</si>
  <si>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</si>
  <si>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</si>
  <si>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</si>
  <si>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</si>
  <si>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</si>
  <si>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</si>
  <si>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</si>
  <si>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</si>
  <si>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</si>
  <si>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</si>
  <si>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</si>
  <si>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</si>
  <si>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</si>
  <si>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</si>
  <si>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</si>
  <si>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</si>
  <si>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</si>
  <si>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</si>
  <si>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</si>
  <si>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</si>
  <si>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</si>
  <si>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</si>
  <si>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</si>
  <si>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</si>
  <si>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</si>
  <si>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</si>
  <si>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</si>
  <si>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</si>
  <si>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</si>
  <si>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</si>
  <si>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</si>
  <si>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</si>
  <si>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</si>
  <si>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</si>
  <si>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</si>
  <si>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</si>
  <si>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</si>
  <si>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</si>
  <si>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</si>
  <si>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</si>
  <si>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</si>
  <si>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</si>
  <si>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</si>
  <si>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</si>
  <si>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</si>
  <si>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</si>
  <si>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</si>
  <si>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</si>
  <si>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</si>
  <si>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</si>
  <si>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</si>
  <si>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</si>
  <si>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</si>
  <si>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</si>
  <si>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</si>
  <si>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</si>
  <si>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</si>
  <si>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</si>
  <si>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</si>
  <si>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</si>
  <si>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</si>
  <si>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</si>
  <si>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</si>
  <si>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</si>
  <si>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</si>
  <si>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</si>
  <si>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</si>
  <si>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</si>
  <si>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</si>
  <si>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</si>
  <si>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</si>
  <si>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</si>
  <si>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</si>
  <si>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</si>
  <si>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</si>
  <si>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</si>
  <si>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</si>
  <si>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</si>
  <si>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</si>
  <si>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</si>
  <si>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令和2年度決算は、料金改定による使用料収入の増加などにより純利益が増加したが、人口減少や節水機器の普及により厳しい経営状況になることが予想される。また、企業の持続性・安定性には課題があるといえ、今後更新投資の際には経費削減を目的としたダウンサイジングの検討が必要と考えられる。令和2年3月に策定した経営戦略の進捗状況について、PDCAサイクルに基づいたフォローアップを3年に1回行い（令和4年度見直し予定）、経営の健全化を目指す。</t>
    <rPh sb="0" eb="2">
      <t>レイワ</t>
    </rPh>
    <rPh sb="3" eb="5">
      <t>ネンド</t>
    </rPh>
    <rPh sb="5" eb="7">
      <t>ケッサン</t>
    </rPh>
    <rPh sb="9" eb="11">
      <t>リョウキン</t>
    </rPh>
    <rPh sb="11" eb="13">
      <t>カイテイ</t>
    </rPh>
    <rPh sb="16" eb="19">
      <t>シヨウリョウ</t>
    </rPh>
    <rPh sb="19" eb="21">
      <t>シュウニュウ</t>
    </rPh>
    <rPh sb="22" eb="24">
      <t>ゾウカ</t>
    </rPh>
    <rPh sb="29" eb="32">
      <t>ジュンリエキ</t>
    </rPh>
    <rPh sb="33" eb="35">
      <t>ゾウカ</t>
    </rPh>
    <rPh sb="39" eb="41">
      <t>ジンコウ</t>
    </rPh>
    <rPh sb="41" eb="43">
      <t>ゲンショウ</t>
    </rPh>
    <rPh sb="44" eb="46">
      <t>セッスイ</t>
    </rPh>
    <rPh sb="46" eb="48">
      <t>キキ</t>
    </rPh>
    <rPh sb="49" eb="51">
      <t>フキュウ</t>
    </rPh>
    <rPh sb="54" eb="55">
      <t>キビ</t>
    </rPh>
    <rPh sb="57" eb="59">
      <t>ケイエイ</t>
    </rPh>
    <rPh sb="59" eb="61">
      <t>ジョウキョウ</t>
    </rPh>
    <rPh sb="67" eb="69">
      <t>ヨソウ</t>
    </rPh>
    <rPh sb="76" eb="78">
      <t>キギョウ</t>
    </rPh>
    <rPh sb="79" eb="82">
      <t>ジゾクセイ</t>
    </rPh>
    <rPh sb="83" eb="86">
      <t>アンテイセイ</t>
    </rPh>
    <rPh sb="88" eb="90">
      <t>カダイ</t>
    </rPh>
    <rPh sb="97" eb="99">
      <t>コンゴ</t>
    </rPh>
    <rPh sb="99" eb="101">
      <t>コウシン</t>
    </rPh>
    <rPh sb="101" eb="103">
      <t>トウシ</t>
    </rPh>
    <rPh sb="104" eb="105">
      <t>サイ</t>
    </rPh>
    <rPh sb="107" eb="109">
      <t>ケイヒ</t>
    </rPh>
    <rPh sb="109" eb="111">
      <t>サクゲン</t>
    </rPh>
    <rPh sb="112" eb="114">
      <t>モクテキ</t>
    </rPh>
    <rPh sb="126" eb="128">
      <t>ケントウ</t>
    </rPh>
    <rPh sb="129" eb="131">
      <t>ヒツヨウ</t>
    </rPh>
    <rPh sb="132" eb="133">
      <t>カンガ</t>
    </rPh>
    <rPh sb="138" eb="140">
      <t>レイワ</t>
    </rPh>
    <rPh sb="141" eb="142">
      <t>ネン</t>
    </rPh>
    <rPh sb="143" eb="144">
      <t>ガツ</t>
    </rPh>
    <rPh sb="145" eb="147">
      <t>サクテイ</t>
    </rPh>
    <rPh sb="149" eb="151">
      <t>ケイエイ</t>
    </rPh>
    <rPh sb="151" eb="153">
      <t>センリャク</t>
    </rPh>
    <rPh sb="154" eb="156">
      <t>シンチョク</t>
    </rPh>
    <rPh sb="156" eb="158">
      <t>ジョウキョウ</t>
    </rPh>
    <rPh sb="172" eb="173">
      <t>モト</t>
    </rPh>
    <rPh sb="185" eb="186">
      <t>ネン</t>
    </rPh>
    <rPh sb="188" eb="189">
      <t>カイ</t>
    </rPh>
    <rPh sb="189" eb="190">
      <t>オコナ</t>
    </rPh>
    <rPh sb="192" eb="194">
      <t>レイワ</t>
    </rPh>
    <rPh sb="195" eb="197">
      <t>ネンド</t>
    </rPh>
    <rPh sb="197" eb="199">
      <t>ミナオ</t>
    </rPh>
    <rPh sb="200" eb="202">
      <t>ヨテイ</t>
    </rPh>
    <rPh sb="204" eb="206">
      <t>ケイエイ</t>
    </rPh>
    <rPh sb="207" eb="210">
      <t>ケンゼンカ</t>
    </rPh>
    <rPh sb="211" eb="213">
      <t>メザ</t>
    </rPh>
    <phoneticPr fontId="1"/>
  </si>
  <si>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③管渠改善率も類似団体と比べ低くなっている。これらにより、現状施設の改築等の必要性は低いといえるが、今後迎える改築に向けた財源の確保や長期的な投資計画の検討が必要であると考えられる。</t>
    <rPh sb="1" eb="3">
      <t>ユウケイ</t>
    </rPh>
    <rPh sb="3" eb="7">
      <t>コテイシサン</t>
    </rPh>
    <rPh sb="7" eb="9">
      <t>ゲンカ</t>
    </rPh>
    <rPh sb="9" eb="12">
      <t>ショウキャクリツ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4" eb="115">
      <t>カンガ</t>
    </rPh>
    <phoneticPr fontId="1"/>
  </si>
  <si>
    <r>
      <t>①経常収支比率は、令和2年度に行った使用料改定により使用料収入が増加したため、昨年度から5.64</t>
    </r>
    <r>
      <rPr>
        <sz val="11"/>
        <color theme="1"/>
        <rFont val="ＭＳ ゴシック"/>
        <family val="3"/>
        <charset val="128"/>
      </rPr>
      <t>ポイント上昇した。
②累積欠損金比率は、当年度純利益の計上により累積欠損金が解消したため0％となった。
③流動比率は、昨年度から15.88ポイント上昇し類似団体平均を上回っている。しかし、100％を下回っているため、経営改善により支払能力を高める必要がある。
④企業債残高対事業規模比率は企業債残高の減少と使用料収入の増加により、昨年度から151.58ポイント低下したが、未だ類似団体と比較して高く企業の持続性・安定性に課題があると考えられる。今後、使用料の見直しとともに投資規模の検討を行う必要がある。
⑥汚水処理原価は、一般会計から「分流式下水道等に要する経費」として繰り入れを受けた分のうち、昨年度は使用料単価（使用料収入/年間有収水量）を157.13円/㎥まで上げたときに回収できる分を汚水処理費に含めていたが、当年度はこの単価を167.27円/㎥としたため汚水処理費が増加し、昨年度から11.22円上昇している。
⑧水洗化率は類似団体と比べて低い数値となっており、水洗化率向上の取組が必要であると考える。</t>
    </r>
    <rPh sb="1" eb="3">
      <t>ケイジョウ</t>
    </rPh>
    <rPh sb="3" eb="5">
      <t>シュウシ</t>
    </rPh>
    <rPh sb="5" eb="7">
      <t>ヒリツ</t>
    </rPh>
    <rPh sb="9" eb="11">
      <t>レイワ</t>
    </rPh>
    <rPh sb="12" eb="14">
      <t>ネンド</t>
    </rPh>
    <rPh sb="15" eb="16">
      <t>オコナ</t>
    </rPh>
    <rPh sb="18" eb="21">
      <t>シヨウリョウ</t>
    </rPh>
    <rPh sb="21" eb="23">
      <t>カイテイ</t>
    </rPh>
    <rPh sb="26" eb="29">
      <t>シヨウリョウ</t>
    </rPh>
    <rPh sb="29" eb="31">
      <t>シュウニュウ</t>
    </rPh>
    <rPh sb="32" eb="34">
      <t>ゾウカ</t>
    </rPh>
    <rPh sb="39" eb="42">
      <t>サクネンド</t>
    </rPh>
    <rPh sb="52" eb="54">
      <t>ジョウショウ</t>
    </rPh>
    <rPh sb="59" eb="61">
      <t>ルイセキ</t>
    </rPh>
    <rPh sb="61" eb="64">
      <t>ケッソンキン</t>
    </rPh>
    <rPh sb="64" eb="66">
      <t>ヒリツ</t>
    </rPh>
    <rPh sb="68" eb="71">
      <t>トウネンド</t>
    </rPh>
    <rPh sb="71" eb="74">
      <t>ジュンリエキ</t>
    </rPh>
    <rPh sb="75" eb="77">
      <t>ケイジョウ</t>
    </rPh>
    <rPh sb="80" eb="82">
      <t>ルイセキ</t>
    </rPh>
    <rPh sb="82" eb="85">
      <t>ケッソンキン</t>
    </rPh>
    <rPh sb="86" eb="88">
      <t>カイショウ</t>
    </rPh>
    <rPh sb="101" eb="103">
      <t>リュウドウ</t>
    </rPh>
    <rPh sb="103" eb="105">
      <t>ヒリツ</t>
    </rPh>
    <rPh sb="107" eb="110">
      <t>サクネンド</t>
    </rPh>
    <rPh sb="121" eb="123">
      <t>ジョウショウ</t>
    </rPh>
    <rPh sb="124" eb="126">
      <t>ルイジ</t>
    </rPh>
    <rPh sb="126" eb="128">
      <t>ダンタイ</t>
    </rPh>
    <rPh sb="128" eb="130">
      <t>ヘイキン</t>
    </rPh>
    <rPh sb="131" eb="133">
      <t>ウワマワ</t>
    </rPh>
    <rPh sb="147" eb="149">
      <t>シタマワ</t>
    </rPh>
    <rPh sb="156" eb="158">
      <t>ケイエイ</t>
    </rPh>
    <rPh sb="158" eb="160">
      <t>カイゼン</t>
    </rPh>
    <rPh sb="163" eb="165">
      <t>シハライ</t>
    </rPh>
    <rPh sb="165" eb="167">
      <t>ノウリョク</t>
    </rPh>
    <rPh sb="168" eb="169">
      <t>タカ</t>
    </rPh>
    <rPh sb="171" eb="173">
      <t>ヒツヨウ</t>
    </rPh>
    <rPh sb="179" eb="182">
      <t>キギョウサイ</t>
    </rPh>
    <rPh sb="182" eb="184">
      <t>ザンダカ</t>
    </rPh>
    <rPh sb="184" eb="185">
      <t>タイ</t>
    </rPh>
    <rPh sb="185" eb="187">
      <t>ジギョウ</t>
    </rPh>
    <rPh sb="187" eb="189">
      <t>キボ</t>
    </rPh>
    <rPh sb="189" eb="191">
      <t>ヒリツ</t>
    </rPh>
    <rPh sb="192" eb="195">
      <t>キギョウサイ</t>
    </rPh>
    <rPh sb="195" eb="197">
      <t>ザンダカ</t>
    </rPh>
    <rPh sb="198" eb="200">
      <t>ゲンショウ</t>
    </rPh>
    <rPh sb="201" eb="204">
      <t>シヨウリョウ</t>
    </rPh>
    <rPh sb="204" eb="206">
      <t>シュウニュウ</t>
    </rPh>
    <rPh sb="207" eb="209">
      <t>ゾウカ</t>
    </rPh>
    <rPh sb="213" eb="216">
      <t>サクネンド</t>
    </rPh>
    <rPh sb="228" eb="230">
      <t>テイカ</t>
    </rPh>
    <rPh sb="234" eb="235">
      <t>イマ</t>
    </rPh>
    <rPh sb="236" eb="238">
      <t>ルイジ</t>
    </rPh>
    <rPh sb="238" eb="240">
      <t>ダンタイ</t>
    </rPh>
    <rPh sb="241" eb="243">
      <t>ヒカク</t>
    </rPh>
    <rPh sb="245" eb="246">
      <t>タカ</t>
    </rPh>
    <rPh sb="247" eb="249">
      <t>キギョウ</t>
    </rPh>
    <rPh sb="250" eb="253">
      <t>ジゾクセイ</t>
    </rPh>
    <rPh sb="254" eb="257">
      <t>アンテイセイ</t>
    </rPh>
    <rPh sb="258" eb="260">
      <t>カダイ</t>
    </rPh>
    <rPh sb="264" eb="265">
      <t>カンガ</t>
    </rPh>
    <rPh sb="270" eb="272">
      <t>コンゴ</t>
    </rPh>
    <rPh sb="273" eb="276">
      <t>シヨウリョウ</t>
    </rPh>
    <rPh sb="277" eb="279">
      <t>ミナオ</t>
    </rPh>
    <rPh sb="284" eb="286">
      <t>トウシ</t>
    </rPh>
    <rPh sb="286" eb="288">
      <t>キボ</t>
    </rPh>
    <rPh sb="289" eb="291">
      <t>ケントウ</t>
    </rPh>
    <rPh sb="292" eb="293">
      <t>オコナ</t>
    </rPh>
    <rPh sb="294" eb="296">
      <t>ヒツヨウ</t>
    </rPh>
    <rPh sb="302" eb="304">
      <t>オスイ</t>
    </rPh>
    <rPh sb="304" eb="306">
      <t>ショリ</t>
    </rPh>
    <rPh sb="306" eb="308">
      <t>ゲンカ</t>
    </rPh>
    <rPh sb="310" eb="312">
      <t>イッパン</t>
    </rPh>
    <rPh sb="312" eb="314">
      <t>カイケイ</t>
    </rPh>
    <rPh sb="317" eb="319">
      <t>ブンリュウ</t>
    </rPh>
    <rPh sb="319" eb="320">
      <t>シキ</t>
    </rPh>
    <rPh sb="320" eb="323">
      <t>ゲスイドウ</t>
    </rPh>
    <rPh sb="323" eb="324">
      <t>トウ</t>
    </rPh>
    <rPh sb="325" eb="326">
      <t>ヨウ</t>
    </rPh>
    <rPh sb="328" eb="330">
      <t>ケイヒ</t>
    </rPh>
    <rPh sb="334" eb="335">
      <t>ク</t>
    </rPh>
    <rPh sb="336" eb="337">
      <t>イ</t>
    </rPh>
    <rPh sb="339" eb="340">
      <t>ウ</t>
    </rPh>
    <rPh sb="342" eb="343">
      <t>ブン</t>
    </rPh>
    <rPh sb="347" eb="350">
      <t>サクネンド</t>
    </rPh>
    <rPh sb="351" eb="354">
      <t>シヨウリョウ</t>
    </rPh>
    <rPh sb="354" eb="356">
      <t>タンカ</t>
    </rPh>
    <rPh sb="357" eb="360">
      <t>シヨウリョウ</t>
    </rPh>
    <rPh sb="360" eb="362">
      <t>シュウニュウ</t>
    </rPh>
    <rPh sb="363" eb="365">
      <t>ネンカン</t>
    </rPh>
    <rPh sb="365" eb="367">
      <t>ユウシュウ</t>
    </rPh>
    <rPh sb="367" eb="369">
      <t>スイリョウ</t>
    </rPh>
    <rPh sb="377" eb="378">
      <t>エン</t>
    </rPh>
    <rPh sb="382" eb="383">
      <t>ア</t>
    </rPh>
    <rPh sb="388" eb="390">
      <t>カイシュウ</t>
    </rPh>
    <rPh sb="393" eb="394">
      <t>ブン</t>
    </rPh>
    <rPh sb="395" eb="397">
      <t>オスイ</t>
    </rPh>
    <rPh sb="397" eb="400">
      <t>ショリヒ</t>
    </rPh>
    <rPh sb="401" eb="402">
      <t>フク</t>
    </rPh>
    <rPh sb="408" eb="411">
      <t>トウネンド</t>
    </rPh>
    <rPh sb="414" eb="416">
      <t>タンカ</t>
    </rPh>
    <rPh sb="423" eb="424">
      <t>エン</t>
    </rPh>
    <rPh sb="431" eb="433">
      <t>オスイ</t>
    </rPh>
    <rPh sb="433" eb="436">
      <t>ショリヒ</t>
    </rPh>
    <rPh sb="437" eb="439">
      <t>ゾウカ</t>
    </rPh>
    <rPh sb="441" eb="444">
      <t>サクネンド</t>
    </rPh>
    <rPh sb="451" eb="452">
      <t>エン</t>
    </rPh>
    <rPh sb="452" eb="454">
      <t>ジョウショウ</t>
    </rPh>
    <rPh sb="461" eb="464">
      <t>スイセンカ</t>
    </rPh>
    <rPh sb="464" eb="465">
      <t>リツ</t>
    </rPh>
    <rPh sb="466" eb="468">
      <t>ルイジ</t>
    </rPh>
    <rPh sb="468" eb="470">
      <t>ダンタイ</t>
    </rPh>
    <rPh sb="471" eb="472">
      <t>クラ</t>
    </rPh>
    <rPh sb="474" eb="475">
      <t>ヒク</t>
    </rPh>
    <rPh sb="476" eb="478">
      <t>スウチ</t>
    </rPh>
    <rPh sb="485" eb="488">
      <t>スイセンカ</t>
    </rPh>
    <rPh sb="488" eb="489">
      <t>リツ</t>
    </rPh>
    <rPh sb="489" eb="491">
      <t>コウジョウ</t>
    </rPh>
    <rPh sb="492" eb="494">
      <t>トリクミ</t>
    </rPh>
    <rPh sb="495" eb="497">
      <t>ヒツヨウ</t>
    </rPh>
    <rPh sb="501" eb="502">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</si>
</sst>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53-4BFC-9ABC-F695AD3D2B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0.17</c:v>
                </c:pt>
                <c:pt idx="4">
                  <c:v>0.15</c:v>
                </c:pt>
              </c:numCache>
            </c:numRef>
          </c:val>
          <c:smooth val="0"/>
          <c:extLst>
            <c:ext xmlns:c16="http://schemas.microsoft.com/office/drawing/2014/chart" uri="{C3380CC4-5D6E-409C-BE32-E72D297353CC}">
              <c16:uniqueId val="{00000001-0653-4BFC-9ABC-F695AD3D2B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A7-4830-B66F-0B712EA209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57.42</c:v>
                </c:pt>
                <c:pt idx="4">
                  <c:v>56.72</c:v>
                </c:pt>
              </c:numCache>
            </c:numRef>
          </c:val>
          <c:smooth val="0"/>
          <c:extLst>
            <c:ext xmlns:c16="http://schemas.microsoft.com/office/drawing/2014/chart" uri="{C3380CC4-5D6E-409C-BE32-E72D297353CC}">
              <c16:uniqueId val="{00000001-43A7-4830-B66F-0B712EA209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89.41</c:v>
                </c:pt>
                <c:pt idx="1">
                  <c:v>86.43</c:v>
                </c:pt>
                <c:pt idx="2">
                  <c:v>86.3</c:v>
                </c:pt>
                <c:pt idx="3">
                  <c:v>85.35</c:v>
                </c:pt>
                <c:pt idx="4">
                  <c:v>87.05</c:v>
                </c:pt>
              </c:numCache>
            </c:numRef>
          </c:val>
          <c:extLst>
            <c:ext xmlns:c16="http://schemas.microsoft.com/office/drawing/2014/chart" uri="{C3380CC4-5D6E-409C-BE32-E72D297353CC}">
              <c16:uniqueId val="{00000000-DC4E-49CC-B2A5-872037DF9C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90.42</c:v>
                </c:pt>
                <c:pt idx="4">
                  <c:v>90.72</c:v>
                </c:pt>
              </c:numCache>
            </c:numRef>
          </c:val>
          <c:smooth val="0"/>
          <c:extLst>
            <c:ext xmlns:c16="http://schemas.microsoft.com/office/drawing/2014/chart" uri="{C3380CC4-5D6E-409C-BE32-E72D297353CC}">
              <c16:uniqueId val="{00000001-DC4E-49CC-B2A5-872037DF9C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95.96</c:v>
                </c:pt>
                <c:pt idx="1">
                  <c:v>95.64</c:v>
                </c:pt>
                <c:pt idx="2">
                  <c:v>97.4</c:v>
                </c:pt>
                <c:pt idx="3">
                  <c:v>109.56</c:v>
                </c:pt>
                <c:pt idx="4">
                  <c:v>115.2</c:v>
                </c:pt>
              </c:numCache>
            </c:numRef>
          </c:val>
          <c:extLst>
            <c:ext xmlns:c16="http://schemas.microsoft.com/office/drawing/2014/chart" uri="{C3380CC4-5D6E-409C-BE32-E72D297353CC}">
              <c16:uniqueId val="{00000000-B0F8-4122-BBBD-AFDC3876FE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106.81</c:v>
                </c:pt>
                <c:pt idx="4">
                  <c:v>106.5</c:v>
                </c:pt>
              </c:numCache>
            </c:numRef>
          </c:val>
          <c:smooth val="0"/>
          <c:extLst>
            <c:ext xmlns:c16="http://schemas.microsoft.com/office/drawing/2014/chart" uri="{C3380CC4-5D6E-409C-BE32-E72D297353CC}">
              <c16:uniqueId val="{00000001-B0F8-4122-BBBD-AFDC3876FE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2.96</c:v>
                </c:pt>
                <c:pt idx="1">
                  <c:v>5.86</c:v>
                </c:pt>
                <c:pt idx="2">
                  <c:v>8.73</c:v>
                </c:pt>
                <c:pt idx="3">
                  <c:v>11.37</c:v>
                </c:pt>
                <c:pt idx="4">
                  <c:v>13.84</c:v>
                </c:pt>
              </c:numCache>
            </c:numRef>
          </c:val>
          <c:extLst>
            <c:ext xmlns:c16="http://schemas.microsoft.com/office/drawing/2014/chart" uri="{C3380CC4-5D6E-409C-BE32-E72D297353CC}">
              <c16:uniqueId val="{00000000-AB66-47DD-AA11-1865226C14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29.23</c:v>
                </c:pt>
                <c:pt idx="4">
                  <c:v>20.78</c:v>
                </c:pt>
              </c:numCache>
            </c:numRef>
          </c:val>
          <c:smooth val="0"/>
          <c:extLst>
            <c:ext xmlns:c16="http://schemas.microsoft.com/office/drawing/2014/chart" uri="{C3380CC4-5D6E-409C-BE32-E72D297353CC}">
              <c16:uniqueId val="{00000001-AB66-47DD-AA11-1865226C14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A8-46E3-AA9B-15B3D10E3F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1.37</c:v>
                </c:pt>
                <c:pt idx="4" formatCode="#,##0.00;&quot;△&quot;#,##0.00;&quot;-&quot;">
                  <c:v>1.34</c:v>
                </c:pt>
              </c:numCache>
            </c:numRef>
          </c:val>
          <c:smooth val="0"/>
          <c:extLst>
            <c:ext xmlns:c16="http://schemas.microsoft.com/office/drawing/2014/chart" uri="{C3380CC4-5D6E-409C-BE32-E72D297353CC}">
              <c16:uniqueId val="{00000001-CAA8-46E3-AA9B-15B3D10E3F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11.37</c:v>
                </c:pt>
                <c:pt idx="1">
                  <c:v>21.86</c:v>
                </c:pt>
                <c:pt idx="2">
                  <c:v>27.66</c:v>
                </c:pt>
                <c:pt idx="3">
                  <c:v>4.7699999999999996</c:v>
                </c:pt>
                <c:pt idx="4" formatCode="#,##0.00;&quot;△&quot;#,##0.00">
                  <c:v>0</c:v>
                </c:pt>
              </c:numCache>
            </c:numRef>
          </c:val>
          <c:extLst>
            <c:ext xmlns:c16="http://schemas.microsoft.com/office/drawing/2014/chart" uri="{C3380CC4-5D6E-409C-BE32-E72D297353CC}">
              <c16:uniqueId val="{00000000-A895-4676-B322-9CDCC050F3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34.4</c:v>
                </c:pt>
                <c:pt idx="4">
                  <c:v>18.36</c:v>
                </c:pt>
              </c:numCache>
            </c:numRef>
          </c:val>
          <c:smooth val="0"/>
          <c:extLst>
            <c:ext xmlns:c16="http://schemas.microsoft.com/office/drawing/2014/chart" uri="{C3380CC4-5D6E-409C-BE32-E72D297353CC}">
              <c16:uniqueId val="{00000001-A895-4676-B322-9CDCC050F3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31.5</c:v>
                </c:pt>
                <c:pt idx="1">
                  <c:v>44.22</c:v>
                </c:pt>
                <c:pt idx="2">
                  <c:v>39.909999999999997</c:v>
                </c:pt>
                <c:pt idx="3">
                  <c:v>52.9</c:v>
                </c:pt>
                <c:pt idx="4">
                  <c:v>68.78</c:v>
                </c:pt>
              </c:numCache>
            </c:numRef>
          </c:val>
          <c:extLst>
            <c:ext xmlns:c16="http://schemas.microsoft.com/office/drawing/2014/chart" uri="{C3380CC4-5D6E-409C-BE32-E72D297353CC}">
              <c16:uniqueId val="{00000000-4CED-4B46-AEB9-E3B24FBFC4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68.17</c:v>
                </c:pt>
                <c:pt idx="4">
                  <c:v>55.6</c:v>
                </c:pt>
              </c:numCache>
            </c:numRef>
          </c:val>
          <c:smooth val="0"/>
          <c:extLst>
            <c:ext xmlns:c16="http://schemas.microsoft.com/office/drawing/2014/chart" uri="{C3380CC4-5D6E-409C-BE32-E72D297353CC}">
              <c16:uniqueId val="{00000001-4CED-4B46-AEB9-E3B24FBFC4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2159.6</c:v>
                </c:pt>
                <c:pt idx="1">
                  <c:v>2084.87</c:v>
                </c:pt>
                <c:pt idx="2">
                  <c:v>1993.31</c:v>
                </c:pt>
                <c:pt idx="3">
                  <c:v>1525.52</c:v>
                </c:pt>
                <c:pt idx="4">
                  <c:v>1373.94</c:v>
                </c:pt>
              </c:numCache>
            </c:numRef>
          </c:val>
          <c:extLst>
            <c:ext xmlns:c16="http://schemas.microsoft.com/office/drawing/2014/chart" uri="{C3380CC4-5D6E-409C-BE32-E72D297353CC}">
              <c16:uniqueId val="{00000000-7935-460E-AF57-4ED8AB87DC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789.44</c:v>
                </c:pt>
                <c:pt idx="4">
                  <c:v>789.08</c:v>
                </c:pt>
              </c:numCache>
            </c:numRef>
          </c:val>
          <c:smooth val="0"/>
          <c:extLst>
            <c:ext xmlns:c16="http://schemas.microsoft.com/office/drawing/2014/chart" uri="{C3380CC4-5D6E-409C-BE32-E72D297353CC}">
              <c16:uniqueId val="{00000001-7935-460E-AF57-4ED8AB87DC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90.81</c:v>
                </c:pt>
                <c:pt idx="1">
                  <c:v>83.32</c:v>
                </c:pt>
                <c:pt idx="2">
                  <c:v>93.15</c:v>
                </c:pt>
                <c:pt idx="3">
                  <c:v>100</c:v>
                </c:pt>
                <c:pt idx="4">
                  <c:v>99.36</c:v>
                </c:pt>
              </c:numCache>
            </c:numRef>
          </c:val>
          <c:extLst>
            <c:ext xmlns:c16="http://schemas.microsoft.com/office/drawing/2014/chart" uri="{C3380CC4-5D6E-409C-BE32-E72D297353CC}">
              <c16:uniqueId val="{00000000-9A4C-4F52-B9D3-1C1D03ECAB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87.29</c:v>
                </c:pt>
                <c:pt idx="4">
                  <c:v>88.25</c:v>
                </c:pt>
              </c:numCache>
            </c:numRef>
          </c:val>
          <c:smooth val="0"/>
          <c:extLst>
            <c:ext xmlns:c16="http://schemas.microsoft.com/office/drawing/2014/chart" uri="{C3380CC4-5D6E-409C-BE32-E72D297353CC}">
              <c16:uniqueId val="{00000001-9A4C-4F52-B9D3-1C1D03ECAB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158.62</c:v>
                </c:pt>
                <c:pt idx="1">
                  <c:v>172.38</c:v>
                </c:pt>
                <c:pt idx="2">
                  <c:v>154</c:v>
                </c:pt>
                <c:pt idx="3">
                  <c:v>157.13</c:v>
                </c:pt>
                <c:pt idx="4">
                  <c:v>168.35</c:v>
                </c:pt>
              </c:numCache>
            </c:numRef>
          </c:val>
          <c:extLst>
            <c:ext xmlns:c16="http://schemas.microsoft.com/office/drawing/2014/chart" uri="{C3380CC4-5D6E-409C-BE32-E72D297353CC}">
              <c16:uniqueId val="{00000000-9A26-4702-ABFB-CAA1DFFE0E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176.67</c:v>
                </c:pt>
                <c:pt idx="4">
                  <c:v>176.37</c:v>
                </c:pt>
              </c:numCache>
            </c:numRef>
          </c:val>
          <c:smooth val="0"/>
          <c:extLst>
            <c:ext xmlns:c16="http://schemas.microsoft.com/office/drawing/2014/chart" uri="{C3380CC4-5D6E-409C-BE32-E72D297353CC}">
              <c16:uniqueId val="{00000001-9A26-4702-ABFB-CAA1DFFE0E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2</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新城市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3</v>
      </c>
      <c r="C7" s="75"/>
      <c r="D7" s="75"/>
      <c r="E7" s="75"/>
      <c r="F7" s="75"/>
      <c r="G7" s="75"/>
      <c r="H7" s="75"/>
      <c r="I7" s="75" t="s">
        <v>12</v>
      </c>
      <c r="J7" s="75"/>
      <c r="K7" s="75"/>
      <c r="L7" s="75"/>
      <c r="M7" s="75"/>
      <c r="N7" s="75"/>
      <c r="O7" s="75"/>
      <c r="P7" s="75" t="s">
        <v>4</v>
      </c>
      <c r="Q7" s="75"/>
      <c r="R7" s="75"/>
      <c r="S7" s="75"/>
      <c r="T7" s="75"/>
      <c r="U7" s="75"/>
      <c r="V7" s="75"/>
      <c r="W7" s="75" t="s">
        <v>14</v>
      </c>
      <c r="X7" s="75"/>
      <c r="Y7" s="75"/>
      <c r="Z7" s="75"/>
      <c r="AA7" s="75"/>
      <c r="AB7" s="75"/>
      <c r="AC7" s="75"/>
      <c r="AD7" s="75" t="s">
        <v>7</v>
      </c>
      <c r="AE7" s="75"/>
      <c r="AF7" s="75"/>
      <c r="AG7" s="75"/>
      <c r="AH7" s="75"/>
      <c r="AI7" s="75"/>
      <c r="AJ7" s="75"/>
      <c r="AK7" s="3"/>
      <c r="AL7" s="75" t="s">
        <v>16</v>
      </c>
      <c r="AM7" s="75"/>
      <c r="AN7" s="75"/>
      <c r="AO7" s="75"/>
      <c r="AP7" s="75"/>
      <c r="AQ7" s="75"/>
      <c r="AR7" s="75"/>
      <c r="AS7" s="75"/>
      <c r="AT7" s="75" t="s">
        <v>8</v>
      </c>
      <c r="AU7" s="75"/>
      <c r="AV7" s="75"/>
      <c r="AW7" s="75"/>
      <c r="AX7" s="75"/>
      <c r="AY7" s="75"/>
      <c r="AZ7" s="75"/>
      <c r="BA7" s="75"/>
      <c r="BB7" s="75" t="s">
        <v>17</v>
      </c>
      <c r="BC7" s="75"/>
      <c r="BD7" s="75"/>
      <c r="BE7" s="75"/>
      <c r="BF7" s="75"/>
      <c r="BG7" s="75"/>
      <c r="BH7" s="75"/>
      <c r="BI7" s="75"/>
      <c r="BJ7" s="3"/>
      <c r="BK7" s="3"/>
      <c r="BL7" s="15" t="s">
        <v>18</v>
      </c>
      <c r="BM7" s="16"/>
      <c r="BN7" s="16"/>
      <c r="BO7" s="16"/>
      <c r="BP7" s="16"/>
      <c r="BQ7" s="16"/>
      <c r="BR7" s="16"/>
      <c r="BS7" s="16"/>
      <c r="BT7" s="16"/>
      <c r="BU7" s="16"/>
      <c r="BV7" s="16"/>
      <c r="BW7" s="16"/>
      <c r="BX7" s="16"/>
      <c r="BY7" s="23"/>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68">
        <f>データ!S6</f>
        <v>45245</v>
      </c>
      <c r="AM8" s="68"/>
      <c r="AN8" s="68"/>
      <c r="AO8" s="68"/>
      <c r="AP8" s="68"/>
      <c r="AQ8" s="68"/>
      <c r="AR8" s="68"/>
      <c r="AS8" s="68"/>
      <c r="AT8" s="69">
        <f>データ!T6</f>
        <v>499.23</v>
      </c>
      <c r="AU8" s="69"/>
      <c r="AV8" s="69"/>
      <c r="AW8" s="69"/>
      <c r="AX8" s="69"/>
      <c r="AY8" s="69"/>
      <c r="AZ8" s="69"/>
      <c r="BA8" s="69"/>
      <c r="BB8" s="69">
        <f>データ!U6</f>
        <v>90.63</v>
      </c>
      <c r="BC8" s="69"/>
      <c r="BD8" s="69"/>
      <c r="BE8" s="69"/>
      <c r="BF8" s="69"/>
      <c r="BG8" s="69"/>
      <c r="BH8" s="69"/>
      <c r="BI8" s="69"/>
      <c r="BJ8" s="3"/>
      <c r="BK8" s="3"/>
      <c r="BL8" s="73" t="s">
        <v>13</v>
      </c>
      <c r="BM8" s="74"/>
      <c r="BN8" s="17" t="s">
        <v>20</v>
      </c>
      <c r="BO8" s="20"/>
      <c r="BP8" s="20"/>
      <c r="BQ8" s="20"/>
      <c r="BR8" s="20"/>
      <c r="BS8" s="20"/>
      <c r="BT8" s="20"/>
      <c r="BU8" s="20"/>
      <c r="BV8" s="20"/>
      <c r="BW8" s="20"/>
      <c r="BX8" s="20"/>
      <c r="BY8" s="24"/>
    </row>
    <row r="9" spans="1:78" ht="18.75" customHeight="1" x14ac:dyDescent="0.15">
      <c r="A9" s="2"/>
      <c r="B9" s="75" t="s">
        <v>21</v>
      </c>
      <c r="C9" s="75"/>
      <c r="D9" s="75"/>
      <c r="E9" s="75"/>
      <c r="F9" s="75"/>
      <c r="G9" s="75"/>
      <c r="H9" s="75"/>
      <c r="I9" s="75" t="s">
        <v>23</v>
      </c>
      <c r="J9" s="75"/>
      <c r="K9" s="75"/>
      <c r="L9" s="75"/>
      <c r="M9" s="75"/>
      <c r="N9" s="75"/>
      <c r="O9" s="75"/>
      <c r="P9" s="75" t="s">
        <v>24</v>
      </c>
      <c r="Q9" s="75"/>
      <c r="R9" s="75"/>
      <c r="S9" s="75"/>
      <c r="T9" s="75"/>
      <c r="U9" s="75"/>
      <c r="V9" s="75"/>
      <c r="W9" s="75" t="s">
        <v>27</v>
      </c>
      <c r="X9" s="75"/>
      <c r="Y9" s="75"/>
      <c r="Z9" s="75"/>
      <c r="AA9" s="75"/>
      <c r="AB9" s="75"/>
      <c r="AC9" s="75"/>
      <c r="AD9" s="75" t="s">
        <v>22</v>
      </c>
      <c r="AE9" s="75"/>
      <c r="AF9" s="75"/>
      <c r="AG9" s="75"/>
      <c r="AH9" s="75"/>
      <c r="AI9" s="75"/>
      <c r="AJ9" s="75"/>
      <c r="AK9" s="3"/>
      <c r="AL9" s="75" t="s">
        <v>29</v>
      </c>
      <c r="AM9" s="75"/>
      <c r="AN9" s="75"/>
      <c r="AO9" s="75"/>
      <c r="AP9" s="75"/>
      <c r="AQ9" s="75"/>
      <c r="AR9" s="75"/>
      <c r="AS9" s="75"/>
      <c r="AT9" s="75" t="s">
        <v>30</v>
      </c>
      <c r="AU9" s="75"/>
      <c r="AV9" s="75"/>
      <c r="AW9" s="75"/>
      <c r="AX9" s="75"/>
      <c r="AY9" s="75"/>
      <c r="AZ9" s="75"/>
      <c r="BA9" s="75"/>
      <c r="BB9" s="75" t="s">
        <v>32</v>
      </c>
      <c r="BC9" s="75"/>
      <c r="BD9" s="75"/>
      <c r="BE9" s="75"/>
      <c r="BF9" s="75"/>
      <c r="BG9" s="75"/>
      <c r="BH9" s="75"/>
      <c r="BI9" s="75"/>
      <c r="BJ9" s="3"/>
      <c r="BK9" s="3"/>
      <c r="BL9" s="76" t="s">
        <v>35</v>
      </c>
      <c r="BM9" s="77"/>
      <c r="BN9" s="18" t="s">
        <v>36</v>
      </c>
      <c r="BO9" s="21"/>
      <c r="BP9" s="21"/>
      <c r="BQ9" s="21"/>
      <c r="BR9" s="21"/>
      <c r="BS9" s="21"/>
      <c r="BT9" s="21"/>
      <c r="BU9" s="21"/>
      <c r="BV9" s="21"/>
      <c r="BW9" s="21"/>
      <c r="BX9" s="21"/>
      <c r="BY9" s="25"/>
    </row>
    <row r="10" spans="1:78" ht="18.75" customHeight="1" x14ac:dyDescent="0.15">
      <c r="A10" s="2"/>
      <c r="B10" s="69" t="str">
        <f>データ!N6</f>
        <v>-</v>
      </c>
      <c r="C10" s="69"/>
      <c r="D10" s="69"/>
      <c r="E10" s="69"/>
      <c r="F10" s="69"/>
      <c r="G10" s="69"/>
      <c r="H10" s="69"/>
      <c r="I10" s="69">
        <f>データ!O6</f>
        <v>53.08</v>
      </c>
      <c r="J10" s="69"/>
      <c r="K10" s="69"/>
      <c r="L10" s="69"/>
      <c r="M10" s="69"/>
      <c r="N10" s="69"/>
      <c r="O10" s="69"/>
      <c r="P10" s="69">
        <f>データ!P6</f>
        <v>37.85</v>
      </c>
      <c r="Q10" s="69"/>
      <c r="R10" s="69"/>
      <c r="S10" s="69"/>
      <c r="T10" s="69"/>
      <c r="U10" s="69"/>
      <c r="V10" s="69"/>
      <c r="W10" s="69">
        <f>データ!Q6</f>
        <v>95.16</v>
      </c>
      <c r="X10" s="69"/>
      <c r="Y10" s="69"/>
      <c r="Z10" s="69"/>
      <c r="AA10" s="69"/>
      <c r="AB10" s="69"/>
      <c r="AC10" s="69"/>
      <c r="AD10" s="68">
        <f>データ!R6</f>
        <v>2860</v>
      </c>
      <c r="AE10" s="68"/>
      <c r="AF10" s="68"/>
      <c r="AG10" s="68"/>
      <c r="AH10" s="68"/>
      <c r="AI10" s="68"/>
      <c r="AJ10" s="68"/>
      <c r="AK10" s="2"/>
      <c r="AL10" s="68">
        <f>データ!V6</f>
        <v>17008</v>
      </c>
      <c r="AM10" s="68"/>
      <c r="AN10" s="68"/>
      <c r="AO10" s="68"/>
      <c r="AP10" s="68"/>
      <c r="AQ10" s="68"/>
      <c r="AR10" s="68"/>
      <c r="AS10" s="68"/>
      <c r="AT10" s="69">
        <f>データ!W6</f>
        <v>4.6100000000000003</v>
      </c>
      <c r="AU10" s="69"/>
      <c r="AV10" s="69"/>
      <c r="AW10" s="69"/>
      <c r="AX10" s="69"/>
      <c r="AY10" s="69"/>
      <c r="AZ10" s="69"/>
      <c r="BA10" s="69"/>
      <c r="BB10" s="69">
        <f>データ!X6</f>
        <v>3689.37</v>
      </c>
      <c r="BC10" s="69"/>
      <c r="BD10" s="69"/>
      <c r="BE10" s="69"/>
      <c r="BF10" s="69"/>
      <c r="BG10" s="69"/>
      <c r="BH10" s="69"/>
      <c r="BI10" s="69"/>
      <c r="BJ10" s="2"/>
      <c r="BK10" s="2"/>
      <c r="BL10" s="70" t="s">
        <v>38</v>
      </c>
      <c r="BM10" s="71"/>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40</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26</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41</v>
      </c>
      <c r="BM14" s="44"/>
      <c r="BN14" s="44"/>
      <c r="BO14" s="44"/>
      <c r="BP14" s="44"/>
      <c r="BQ14" s="44"/>
      <c r="BR14" s="44"/>
      <c r="BS14" s="44"/>
      <c r="BT14" s="44"/>
      <c r="BU14" s="44"/>
      <c r="BV14" s="44"/>
      <c r="BW14" s="44"/>
      <c r="BX14" s="44"/>
      <c r="BY14" s="44"/>
      <c r="BZ14" s="45"/>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113</v>
      </c>
      <c r="BM47" s="55"/>
      <c r="BN47" s="55"/>
      <c r="BO47" s="55"/>
      <c r="BP47" s="55"/>
      <c r="BQ47" s="55"/>
      <c r="BR47" s="55"/>
      <c r="BS47" s="55"/>
      <c r="BT47" s="55"/>
      <c r="BU47" s="55"/>
      <c r="BV47" s="55"/>
      <c r="BW47" s="55"/>
      <c r="BX47" s="55"/>
      <c r="BY47" s="55"/>
      <c r="BZ47" s="5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5"/>
      <c r="BN48" s="55"/>
      <c r="BO48" s="55"/>
      <c r="BP48" s="55"/>
      <c r="BQ48" s="55"/>
      <c r="BR48" s="55"/>
      <c r="BS48" s="55"/>
      <c r="BT48" s="55"/>
      <c r="BU48" s="55"/>
      <c r="BV48" s="55"/>
      <c r="BW48" s="55"/>
      <c r="BX48" s="55"/>
      <c r="BY48" s="55"/>
      <c r="BZ48" s="5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5"/>
      <c r="BN49" s="55"/>
      <c r="BO49" s="55"/>
      <c r="BP49" s="55"/>
      <c r="BQ49" s="55"/>
      <c r="BR49" s="55"/>
      <c r="BS49" s="55"/>
      <c r="BT49" s="55"/>
      <c r="BU49" s="55"/>
      <c r="BV49" s="55"/>
      <c r="BW49" s="55"/>
      <c r="BX49" s="55"/>
      <c r="BY49" s="55"/>
      <c r="BZ49" s="5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5"/>
      <c r="BN50" s="55"/>
      <c r="BO50" s="55"/>
      <c r="BP50" s="55"/>
      <c r="BQ50" s="55"/>
      <c r="BR50" s="55"/>
      <c r="BS50" s="55"/>
      <c r="BT50" s="55"/>
      <c r="BU50" s="55"/>
      <c r="BV50" s="55"/>
      <c r="BW50" s="55"/>
      <c r="BX50" s="55"/>
      <c r="BY50" s="55"/>
      <c r="BZ50" s="5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5"/>
      <c r="BN51" s="55"/>
      <c r="BO51" s="55"/>
      <c r="BP51" s="55"/>
      <c r="BQ51" s="55"/>
      <c r="BR51" s="55"/>
      <c r="BS51" s="55"/>
      <c r="BT51" s="55"/>
      <c r="BU51" s="55"/>
      <c r="BV51" s="55"/>
      <c r="BW51" s="55"/>
      <c r="BX51" s="55"/>
      <c r="BY51" s="55"/>
      <c r="BZ51" s="5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5"/>
      <c r="BN52" s="55"/>
      <c r="BO52" s="55"/>
      <c r="BP52" s="55"/>
      <c r="BQ52" s="55"/>
      <c r="BR52" s="55"/>
      <c r="BS52" s="55"/>
      <c r="BT52" s="55"/>
      <c r="BU52" s="55"/>
      <c r="BV52" s="55"/>
      <c r="BW52" s="55"/>
      <c r="BX52" s="55"/>
      <c r="BY52" s="55"/>
      <c r="BZ52" s="5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5"/>
      <c r="BN53" s="55"/>
      <c r="BO53" s="55"/>
      <c r="BP53" s="55"/>
      <c r="BQ53" s="55"/>
      <c r="BR53" s="55"/>
      <c r="BS53" s="55"/>
      <c r="BT53" s="55"/>
      <c r="BU53" s="55"/>
      <c r="BV53" s="55"/>
      <c r="BW53" s="55"/>
      <c r="BX53" s="55"/>
      <c r="BY53" s="55"/>
      <c r="BZ53" s="5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5"/>
      <c r="BN54" s="55"/>
      <c r="BO54" s="55"/>
      <c r="BP54" s="55"/>
      <c r="BQ54" s="55"/>
      <c r="BR54" s="55"/>
      <c r="BS54" s="55"/>
      <c r="BT54" s="55"/>
      <c r="BU54" s="55"/>
      <c r="BV54" s="55"/>
      <c r="BW54" s="55"/>
      <c r="BX54" s="55"/>
      <c r="BY54" s="55"/>
      <c r="BZ54" s="5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5"/>
      <c r="BN55" s="55"/>
      <c r="BO55" s="55"/>
      <c r="BP55" s="55"/>
      <c r="BQ55" s="55"/>
      <c r="BR55" s="55"/>
      <c r="BS55" s="55"/>
      <c r="BT55" s="55"/>
      <c r="BU55" s="55"/>
      <c r="BV55" s="55"/>
      <c r="BW55" s="55"/>
      <c r="BX55" s="55"/>
      <c r="BY55" s="55"/>
      <c r="BZ55" s="56"/>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5"/>
      <c r="BN56" s="55"/>
      <c r="BO56" s="55"/>
      <c r="BP56" s="55"/>
      <c r="BQ56" s="55"/>
      <c r="BR56" s="55"/>
      <c r="BS56" s="55"/>
      <c r="BT56" s="55"/>
      <c r="BU56" s="55"/>
      <c r="BV56" s="55"/>
      <c r="BW56" s="55"/>
      <c r="BX56" s="55"/>
      <c r="BY56" s="55"/>
      <c r="BZ56" s="56"/>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5"/>
      <c r="BN57" s="55"/>
      <c r="BO57" s="55"/>
      <c r="BP57" s="55"/>
      <c r="BQ57" s="55"/>
      <c r="BR57" s="55"/>
      <c r="BS57" s="55"/>
      <c r="BT57" s="55"/>
      <c r="BU57" s="55"/>
      <c r="BV57" s="55"/>
      <c r="BW57" s="55"/>
      <c r="BX57" s="55"/>
      <c r="BY57" s="55"/>
      <c r="BZ57" s="56"/>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5"/>
      <c r="BN58" s="55"/>
      <c r="BO58" s="55"/>
      <c r="BP58" s="55"/>
      <c r="BQ58" s="55"/>
      <c r="BR58" s="55"/>
      <c r="BS58" s="55"/>
      <c r="BT58" s="55"/>
      <c r="BU58" s="55"/>
      <c r="BV58" s="55"/>
      <c r="BW58" s="55"/>
      <c r="BX58" s="55"/>
      <c r="BY58" s="55"/>
      <c r="BZ58" s="5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5"/>
      <c r="BN59" s="55"/>
      <c r="BO59" s="55"/>
      <c r="BP59" s="55"/>
      <c r="BQ59" s="55"/>
      <c r="BR59" s="55"/>
      <c r="BS59" s="55"/>
      <c r="BT59" s="55"/>
      <c r="BU59" s="55"/>
      <c r="BV59" s="55"/>
      <c r="BW59" s="55"/>
      <c r="BX59" s="55"/>
      <c r="BY59" s="55"/>
      <c r="BZ59" s="56"/>
    </row>
    <row r="60" spans="1:78" ht="13.5" customHeight="1" x14ac:dyDescent="0.15">
      <c r="A60" s="2"/>
      <c r="B60" s="65" t="s">
        <v>9</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49"/>
      <c r="BM60" s="55"/>
      <c r="BN60" s="55"/>
      <c r="BO60" s="55"/>
      <c r="BP60" s="55"/>
      <c r="BQ60" s="55"/>
      <c r="BR60" s="55"/>
      <c r="BS60" s="55"/>
      <c r="BT60" s="55"/>
      <c r="BU60" s="55"/>
      <c r="BV60" s="55"/>
      <c r="BW60" s="55"/>
      <c r="BX60" s="55"/>
      <c r="BY60" s="55"/>
      <c r="BZ60" s="56"/>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49"/>
      <c r="BM61" s="55"/>
      <c r="BN61" s="55"/>
      <c r="BO61" s="55"/>
      <c r="BP61" s="55"/>
      <c r="BQ61" s="55"/>
      <c r="BR61" s="55"/>
      <c r="BS61" s="55"/>
      <c r="BT61" s="55"/>
      <c r="BU61" s="55"/>
      <c r="BV61" s="55"/>
      <c r="BW61" s="55"/>
      <c r="BX61" s="55"/>
      <c r="BY61" s="55"/>
      <c r="BZ61" s="5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5"/>
      <c r="BN62" s="55"/>
      <c r="BO62" s="55"/>
      <c r="BP62" s="55"/>
      <c r="BQ62" s="55"/>
      <c r="BR62" s="55"/>
      <c r="BS62" s="55"/>
      <c r="BT62" s="55"/>
      <c r="BU62" s="55"/>
      <c r="BV62" s="55"/>
      <c r="BW62" s="55"/>
      <c r="BX62" s="55"/>
      <c r="BY62" s="55"/>
      <c r="BZ62" s="5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7"/>
      <c r="BM63" s="58"/>
      <c r="BN63" s="58"/>
      <c r="BO63" s="58"/>
      <c r="BP63" s="58"/>
      <c r="BQ63" s="58"/>
      <c r="BR63" s="58"/>
      <c r="BS63" s="58"/>
      <c r="BT63" s="58"/>
      <c r="BU63" s="58"/>
      <c r="BV63" s="58"/>
      <c r="BW63" s="58"/>
      <c r="BX63" s="58"/>
      <c r="BY63" s="58"/>
      <c r="BZ63" s="59"/>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10</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112</v>
      </c>
      <c r="BM66" s="55"/>
      <c r="BN66" s="55"/>
      <c r="BO66" s="55"/>
      <c r="BP66" s="55"/>
      <c r="BQ66" s="55"/>
      <c r="BR66" s="55"/>
      <c r="BS66" s="55"/>
      <c r="BT66" s="55"/>
      <c r="BU66" s="55"/>
      <c r="BV66" s="55"/>
      <c r="BW66" s="55"/>
      <c r="BX66" s="55"/>
      <c r="BY66" s="55"/>
      <c r="BZ66" s="56"/>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5"/>
      <c r="BN67" s="55"/>
      <c r="BO67" s="55"/>
      <c r="BP67" s="55"/>
      <c r="BQ67" s="55"/>
      <c r="BR67" s="55"/>
      <c r="BS67" s="55"/>
      <c r="BT67" s="55"/>
      <c r="BU67" s="55"/>
      <c r="BV67" s="55"/>
      <c r="BW67" s="55"/>
      <c r="BX67" s="55"/>
      <c r="BY67" s="55"/>
      <c r="BZ67" s="56"/>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5"/>
      <c r="BN68" s="55"/>
      <c r="BO68" s="55"/>
      <c r="BP68" s="55"/>
      <c r="BQ68" s="55"/>
      <c r="BR68" s="55"/>
      <c r="BS68" s="55"/>
      <c r="BT68" s="55"/>
      <c r="BU68" s="55"/>
      <c r="BV68" s="55"/>
      <c r="BW68" s="55"/>
      <c r="BX68" s="55"/>
      <c r="BY68" s="55"/>
      <c r="BZ68" s="56"/>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5"/>
      <c r="BN69" s="55"/>
      <c r="BO69" s="55"/>
      <c r="BP69" s="55"/>
      <c r="BQ69" s="55"/>
      <c r="BR69" s="55"/>
      <c r="BS69" s="55"/>
      <c r="BT69" s="55"/>
      <c r="BU69" s="55"/>
      <c r="BV69" s="55"/>
      <c r="BW69" s="55"/>
      <c r="BX69" s="55"/>
      <c r="BY69" s="55"/>
      <c r="BZ69" s="56"/>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5"/>
      <c r="BN70" s="55"/>
      <c r="BO70" s="55"/>
      <c r="BP70" s="55"/>
      <c r="BQ70" s="55"/>
      <c r="BR70" s="55"/>
      <c r="BS70" s="55"/>
      <c r="BT70" s="55"/>
      <c r="BU70" s="55"/>
      <c r="BV70" s="55"/>
      <c r="BW70" s="55"/>
      <c r="BX70" s="55"/>
      <c r="BY70" s="55"/>
      <c r="BZ70" s="56"/>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5"/>
      <c r="BN71" s="55"/>
      <c r="BO71" s="55"/>
      <c r="BP71" s="55"/>
      <c r="BQ71" s="55"/>
      <c r="BR71" s="55"/>
      <c r="BS71" s="55"/>
      <c r="BT71" s="55"/>
      <c r="BU71" s="55"/>
      <c r="BV71" s="55"/>
      <c r="BW71" s="55"/>
      <c r="BX71" s="55"/>
      <c r="BY71" s="55"/>
      <c r="BZ71" s="56"/>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5"/>
      <c r="BN72" s="55"/>
      <c r="BO72" s="55"/>
      <c r="BP72" s="55"/>
      <c r="BQ72" s="55"/>
      <c r="BR72" s="55"/>
      <c r="BS72" s="55"/>
      <c r="BT72" s="55"/>
      <c r="BU72" s="55"/>
      <c r="BV72" s="55"/>
      <c r="BW72" s="55"/>
      <c r="BX72" s="55"/>
      <c r="BY72" s="55"/>
      <c r="BZ72" s="56"/>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5"/>
      <c r="BN73" s="55"/>
      <c r="BO73" s="55"/>
      <c r="BP73" s="55"/>
      <c r="BQ73" s="55"/>
      <c r="BR73" s="55"/>
      <c r="BS73" s="55"/>
      <c r="BT73" s="55"/>
      <c r="BU73" s="55"/>
      <c r="BV73" s="55"/>
      <c r="BW73" s="55"/>
      <c r="BX73" s="55"/>
      <c r="BY73" s="55"/>
      <c r="BZ73" s="56"/>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5"/>
      <c r="BN74" s="55"/>
      <c r="BO74" s="55"/>
      <c r="BP74" s="55"/>
      <c r="BQ74" s="55"/>
      <c r="BR74" s="55"/>
      <c r="BS74" s="55"/>
      <c r="BT74" s="55"/>
      <c r="BU74" s="55"/>
      <c r="BV74" s="55"/>
      <c r="BW74" s="55"/>
      <c r="BX74" s="55"/>
      <c r="BY74" s="55"/>
      <c r="BZ74" s="56"/>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5"/>
      <c r="BN75" s="55"/>
      <c r="BO75" s="55"/>
      <c r="BP75" s="55"/>
      <c r="BQ75" s="55"/>
      <c r="BR75" s="55"/>
      <c r="BS75" s="55"/>
      <c r="BT75" s="55"/>
      <c r="BU75" s="55"/>
      <c r="BV75" s="55"/>
      <c r="BW75" s="55"/>
      <c r="BX75" s="55"/>
      <c r="BY75" s="55"/>
      <c r="BZ75" s="56"/>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5"/>
      <c r="BN76" s="55"/>
      <c r="BO76" s="55"/>
      <c r="BP76" s="55"/>
      <c r="BQ76" s="55"/>
      <c r="BR76" s="55"/>
      <c r="BS76" s="55"/>
      <c r="BT76" s="55"/>
      <c r="BU76" s="55"/>
      <c r="BV76" s="55"/>
      <c r="BW76" s="55"/>
      <c r="BX76" s="55"/>
      <c r="BY76" s="55"/>
      <c r="BZ76" s="56"/>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5"/>
      <c r="BN77" s="55"/>
      <c r="BO77" s="55"/>
      <c r="BP77" s="55"/>
      <c r="BQ77" s="55"/>
      <c r="BR77" s="55"/>
      <c r="BS77" s="55"/>
      <c r="BT77" s="55"/>
      <c r="BU77" s="55"/>
      <c r="BV77" s="55"/>
      <c r="BW77" s="55"/>
      <c r="BX77" s="55"/>
      <c r="BY77" s="55"/>
      <c r="BZ77" s="56"/>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5"/>
      <c r="BN78" s="55"/>
      <c r="BO78" s="55"/>
      <c r="BP78" s="55"/>
      <c r="BQ78" s="55"/>
      <c r="BR78" s="55"/>
      <c r="BS78" s="55"/>
      <c r="BT78" s="55"/>
      <c r="BU78" s="55"/>
      <c r="BV78" s="55"/>
      <c r="BW78" s="55"/>
      <c r="BX78" s="55"/>
      <c r="BY78" s="55"/>
      <c r="BZ78" s="56"/>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5"/>
      <c r="BN79" s="55"/>
      <c r="BO79" s="55"/>
      <c r="BP79" s="55"/>
      <c r="BQ79" s="55"/>
      <c r="BR79" s="55"/>
      <c r="BS79" s="55"/>
      <c r="BT79" s="55"/>
      <c r="BU79" s="55"/>
      <c r="BV79" s="55"/>
      <c r="BW79" s="55"/>
      <c r="BX79" s="55"/>
      <c r="BY79" s="55"/>
      <c r="BZ79" s="56"/>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5"/>
      <c r="BN81" s="55"/>
      <c r="BO81" s="55"/>
      <c r="BP81" s="55"/>
      <c r="BQ81" s="55"/>
      <c r="BR81" s="55"/>
      <c r="BS81" s="55"/>
      <c r="BT81" s="55"/>
      <c r="BU81" s="55"/>
      <c r="BV81" s="55"/>
      <c r="BW81" s="55"/>
      <c r="BX81" s="55"/>
      <c r="BY81" s="55"/>
      <c r="BZ81" s="56"/>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7"/>
      <c r="BM82" s="58"/>
      <c r="BN82" s="58"/>
      <c r="BO82" s="58"/>
      <c r="BP82" s="58"/>
      <c r="BQ82" s="58"/>
      <c r="BR82" s="58"/>
      <c r="BS82" s="58"/>
      <c r="BT82" s="58"/>
      <c r="BU82" s="58"/>
      <c r="BV82" s="58"/>
      <c r="BW82" s="58"/>
      <c r="BX82" s="58"/>
      <c r="BY82" s="58"/>
      <c r="BZ82" s="59"/>
    </row>
    <row r="83" spans="1:78" x14ac:dyDescent="0.15">
      <c r="C83" s="2" t="s">
        <v>42</v>
      </c>
    </row>
    <row r="84" spans="1:78" hidden="1" x14ac:dyDescent="0.15">
      <c r="B84" s="6" t="s">
        <v>43</v>
      </c>
      <c r="C84" s="6"/>
      <c r="D84" s="6"/>
      <c r="E84" s="6" t="s">
        <v>44</v>
      </c>
      <c r="F84" s="6" t="s">
        <v>46</v>
      </c>
      <c r="G84" s="6" t="s">
        <v>47</v>
      </c>
      <c r="H84" s="6" t="s">
        <v>0</v>
      </c>
      <c r="I84" s="6" t="s">
        <v>11</v>
      </c>
      <c r="J84" s="6" t="s">
        <v>48</v>
      </c>
      <c r="K84" s="6" t="s">
        <v>49</v>
      </c>
      <c r="L84" s="6" t="s">
        <v>33</v>
      </c>
      <c r="M84" s="6" t="s">
        <v>37</v>
      </c>
      <c r="N84" s="6" t="s">
        <v>50</v>
      </c>
      <c r="O84" s="6" t="s">
        <v>52</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JwWP3ko4YiW/pPTC7ioeemW61sFI6LoC0pZ/AepQRnM6Ojf7zZ+eVauafjzVNM5am/Os3aXA9XyNTakw8CgKIw==" saltValue="KNPI8rldifIe3SU/G79SE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34</v>
      </c>
      <c r="C3" s="30" t="s">
        <v>57</v>
      </c>
      <c r="D3" s="30" t="s">
        <v>58</v>
      </c>
      <c r="E3" s="30" t="s">
        <v>6</v>
      </c>
      <c r="F3" s="30" t="s">
        <v>5</v>
      </c>
      <c r="G3" s="30" t="s">
        <v>25</v>
      </c>
      <c r="H3" s="81" t="s">
        <v>59</v>
      </c>
      <c r="I3" s="82"/>
      <c r="J3" s="82"/>
      <c r="K3" s="82"/>
      <c r="L3" s="82"/>
      <c r="M3" s="82"/>
      <c r="N3" s="82"/>
      <c r="O3" s="82"/>
      <c r="P3" s="82"/>
      <c r="Q3" s="82"/>
      <c r="R3" s="82"/>
      <c r="S3" s="82"/>
      <c r="T3" s="82"/>
      <c r="U3" s="82"/>
      <c r="V3" s="82"/>
      <c r="W3" s="82"/>
      <c r="X3" s="83"/>
      <c r="Y3" s="87"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9</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60</v>
      </c>
      <c r="B4" s="31"/>
      <c r="C4" s="31"/>
      <c r="D4" s="31"/>
      <c r="E4" s="31"/>
      <c r="F4" s="31"/>
      <c r="G4" s="31"/>
      <c r="H4" s="84"/>
      <c r="I4" s="85"/>
      <c r="J4" s="85"/>
      <c r="K4" s="85"/>
      <c r="L4" s="85"/>
      <c r="M4" s="85"/>
      <c r="N4" s="85"/>
      <c r="O4" s="85"/>
      <c r="P4" s="85"/>
      <c r="Q4" s="85"/>
      <c r="R4" s="85"/>
      <c r="S4" s="85"/>
      <c r="T4" s="85"/>
      <c r="U4" s="85"/>
      <c r="V4" s="85"/>
      <c r="W4" s="85"/>
      <c r="X4" s="86"/>
      <c r="Y4" s="88" t="s">
        <v>51</v>
      </c>
      <c r="Z4" s="88"/>
      <c r="AA4" s="88"/>
      <c r="AB4" s="88"/>
      <c r="AC4" s="88"/>
      <c r="AD4" s="88"/>
      <c r="AE4" s="88"/>
      <c r="AF4" s="88"/>
      <c r="AG4" s="88"/>
      <c r="AH4" s="88"/>
      <c r="AI4" s="88"/>
      <c r="AJ4" s="88" t="s">
        <v>45</v>
      </c>
      <c r="AK4" s="88"/>
      <c r="AL4" s="88"/>
      <c r="AM4" s="88"/>
      <c r="AN4" s="88"/>
      <c r="AO4" s="88"/>
      <c r="AP4" s="88"/>
      <c r="AQ4" s="88"/>
      <c r="AR4" s="88"/>
      <c r="AS4" s="88"/>
      <c r="AT4" s="88"/>
      <c r="AU4" s="88" t="s">
        <v>28</v>
      </c>
      <c r="AV4" s="88"/>
      <c r="AW4" s="88"/>
      <c r="AX4" s="88"/>
      <c r="AY4" s="88"/>
      <c r="AZ4" s="88"/>
      <c r="BA4" s="88"/>
      <c r="BB4" s="88"/>
      <c r="BC4" s="88"/>
      <c r="BD4" s="88"/>
      <c r="BE4" s="88"/>
      <c r="BF4" s="88" t="s">
        <v>61</v>
      </c>
      <c r="BG4" s="88"/>
      <c r="BH4" s="88"/>
      <c r="BI4" s="88"/>
      <c r="BJ4" s="88"/>
      <c r="BK4" s="88"/>
      <c r="BL4" s="88"/>
      <c r="BM4" s="88"/>
      <c r="BN4" s="88"/>
      <c r="BO4" s="88"/>
      <c r="BP4" s="88"/>
      <c r="BQ4" s="88" t="s">
        <v>15</v>
      </c>
      <c r="BR4" s="88"/>
      <c r="BS4" s="88"/>
      <c r="BT4" s="88"/>
      <c r="BU4" s="88"/>
      <c r="BV4" s="88"/>
      <c r="BW4" s="88"/>
      <c r="BX4" s="88"/>
      <c r="BY4" s="88"/>
      <c r="BZ4" s="88"/>
      <c r="CA4" s="88"/>
      <c r="CB4" s="88" t="s">
        <v>62</v>
      </c>
      <c r="CC4" s="88"/>
      <c r="CD4" s="88"/>
      <c r="CE4" s="88"/>
      <c r="CF4" s="88"/>
      <c r="CG4" s="88"/>
      <c r="CH4" s="88"/>
      <c r="CI4" s="88"/>
      <c r="CJ4" s="88"/>
      <c r="CK4" s="88"/>
      <c r="CL4" s="88"/>
      <c r="CM4" s="88" t="s">
        <v>63</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8" x14ac:dyDescent="0.15">
      <c r="A5" s="28" t="s">
        <v>69</v>
      </c>
      <c r="B5" s="32"/>
      <c r="C5" s="32"/>
      <c r="D5" s="32"/>
      <c r="E5" s="32"/>
      <c r="F5" s="32"/>
      <c r="G5" s="32"/>
      <c r="H5" s="37" t="s">
        <v>56</v>
      </c>
      <c r="I5" s="37" t="s">
        <v>70</v>
      </c>
      <c r="J5" s="37" t="s">
        <v>71</v>
      </c>
      <c r="K5" s="37" t="s">
        <v>72</v>
      </c>
      <c r="L5" s="37" t="s">
        <v>73</v>
      </c>
      <c r="M5" s="37" t="s">
        <v>7</v>
      </c>
      <c r="N5" s="37" t="s">
        <v>74</v>
      </c>
      <c r="O5" s="37" t="s">
        <v>75</v>
      </c>
      <c r="P5" s="37" t="s">
        <v>76</v>
      </c>
      <c r="Q5" s="37" t="s">
        <v>77</v>
      </c>
      <c r="R5" s="37" t="s">
        <v>78</v>
      </c>
      <c r="S5" s="37" t="s">
        <v>79</v>
      </c>
      <c r="T5" s="37" t="s">
        <v>80</v>
      </c>
      <c r="U5" s="37" t="s">
        <v>64</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43</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2020</v>
      </c>
      <c r="C6" s="33">
        <f t="shared" si="1"/>
        <v>232211</v>
      </c>
      <c r="D6" s="33">
        <f t="shared" si="1"/>
        <v>46</v>
      </c>
      <c r="E6" s="33">
        <f t="shared" si="1"/>
        <v>17</v>
      </c>
      <c r="F6" s="33">
        <f t="shared" si="1"/>
        <v>1</v>
      </c>
      <c r="G6" s="33">
        <f t="shared" si="1"/>
        <v>0</v>
      </c>
      <c r="H6" s="33" t="str">
        <f t="shared" si="1"/>
        <v>愛知県　新城市</v>
      </c>
      <c r="I6" s="33" t="str">
        <f t="shared" si="1"/>
        <v>法適用</v>
      </c>
      <c r="J6" s="33" t="str">
        <f t="shared" si="1"/>
        <v>下水道事業</v>
      </c>
      <c r="K6" s="33" t="str">
        <f t="shared" si="1"/>
        <v>公共下水道</v>
      </c>
      <c r="L6" s="33" t="str">
        <f t="shared" si="1"/>
        <v>Cc1</v>
      </c>
      <c r="M6" s="33" t="str">
        <f t="shared" si="1"/>
        <v>非設置</v>
      </c>
      <c r="N6" s="38" t="str">
        <f t="shared" si="1"/>
        <v>-</v>
      </c>
      <c r="O6" s="38">
        <f t="shared" si="1"/>
        <v>53.08</v>
      </c>
      <c r="P6" s="38">
        <f t="shared" si="1"/>
        <v>37.85</v>
      </c>
      <c r="Q6" s="38">
        <f t="shared" si="1"/>
        <v>95.16</v>
      </c>
      <c r="R6" s="38">
        <f t="shared" si="1"/>
        <v>2860</v>
      </c>
      <c r="S6" s="38">
        <f t="shared" si="1"/>
        <v>45245</v>
      </c>
      <c r="T6" s="38">
        <f t="shared" si="1"/>
        <v>499.23</v>
      </c>
      <c r="U6" s="38">
        <f t="shared" si="1"/>
        <v>90.63</v>
      </c>
      <c r="V6" s="38">
        <f t="shared" si="1"/>
        <v>17008</v>
      </c>
      <c r="W6" s="38">
        <f t="shared" si="1"/>
        <v>4.6100000000000003</v>
      </c>
      <c r="X6" s="38">
        <f t="shared" si="1"/>
        <v>3689.37</v>
      </c>
      <c r="Y6" s="42">
        <f t="shared" ref="Y6:AH6" si="2">IF(Y7="",NA(),Y7)</f>
        <v>95.96</v>
      </c>
      <c r="Z6" s="42">
        <f t="shared" si="2"/>
        <v>95.64</v>
      </c>
      <c r="AA6" s="42">
        <f t="shared" si="2"/>
        <v>97.4</v>
      </c>
      <c r="AB6" s="42">
        <f t="shared" si="2"/>
        <v>109.56</v>
      </c>
      <c r="AC6" s="42">
        <f t="shared" si="2"/>
        <v>115.2</v>
      </c>
      <c r="AD6" s="42">
        <f t="shared" si="2"/>
        <v>106.85</v>
      </c>
      <c r="AE6" s="42">
        <f t="shared" si="2"/>
        <v>108.11</v>
      </c>
      <c r="AF6" s="42">
        <f t="shared" si="2"/>
        <v>104.14</v>
      </c>
      <c r="AG6" s="42">
        <f t="shared" si="2"/>
        <v>106.81</v>
      </c>
      <c r="AH6" s="42">
        <f t="shared" si="2"/>
        <v>106.5</v>
      </c>
      <c r="AI6" s="38" t="str">
        <f>IF(AI7="","",IF(AI7="-","【-】","【"&amp;SUBSTITUTE(TEXT(AI7,"#,##0.00"),"-","△")&amp;"】"))</f>
        <v>【106.67】</v>
      </c>
      <c r="AJ6" s="42">
        <f t="shared" ref="AJ6:AS6" si="3">IF(AJ7="",NA(),AJ7)</f>
        <v>11.37</v>
      </c>
      <c r="AK6" s="42">
        <f t="shared" si="3"/>
        <v>21.86</v>
      </c>
      <c r="AL6" s="42">
        <f t="shared" si="3"/>
        <v>27.66</v>
      </c>
      <c r="AM6" s="42">
        <f t="shared" si="3"/>
        <v>4.7699999999999996</v>
      </c>
      <c r="AN6" s="38">
        <f t="shared" si="3"/>
        <v>0</v>
      </c>
      <c r="AO6" s="42">
        <f t="shared" si="3"/>
        <v>92.92</v>
      </c>
      <c r="AP6" s="42">
        <f t="shared" si="3"/>
        <v>86.54</v>
      </c>
      <c r="AQ6" s="42">
        <f t="shared" si="3"/>
        <v>73.180000000000007</v>
      </c>
      <c r="AR6" s="42">
        <f t="shared" si="3"/>
        <v>34.4</v>
      </c>
      <c r="AS6" s="42">
        <f t="shared" si="3"/>
        <v>18.36</v>
      </c>
      <c r="AT6" s="38" t="str">
        <f>IF(AT7="","",IF(AT7="-","【-】","【"&amp;SUBSTITUTE(TEXT(AT7,"#,##0.00"),"-","△")&amp;"】"))</f>
        <v>【3.64】</v>
      </c>
      <c r="AU6" s="42">
        <f t="shared" ref="AU6:BD6" si="4">IF(AU7="",NA(),AU7)</f>
        <v>31.5</v>
      </c>
      <c r="AV6" s="42">
        <f t="shared" si="4"/>
        <v>44.22</v>
      </c>
      <c r="AW6" s="42">
        <f t="shared" si="4"/>
        <v>39.909999999999997</v>
      </c>
      <c r="AX6" s="42">
        <f t="shared" si="4"/>
        <v>52.9</v>
      </c>
      <c r="AY6" s="42">
        <f t="shared" si="4"/>
        <v>68.78</v>
      </c>
      <c r="AZ6" s="42">
        <f t="shared" si="4"/>
        <v>50.66</v>
      </c>
      <c r="BA6" s="42">
        <f t="shared" si="4"/>
        <v>62.25</v>
      </c>
      <c r="BB6" s="42">
        <f t="shared" si="4"/>
        <v>52.32</v>
      </c>
      <c r="BC6" s="42">
        <f t="shared" si="4"/>
        <v>68.17</v>
      </c>
      <c r="BD6" s="42">
        <f t="shared" si="4"/>
        <v>55.6</v>
      </c>
      <c r="BE6" s="38" t="str">
        <f>IF(BE7="","",IF(BE7="-","【-】","【"&amp;SUBSTITUTE(TEXT(BE7,"#,##0.00"),"-","△")&amp;"】"))</f>
        <v>【67.52】</v>
      </c>
      <c r="BF6" s="42">
        <f t="shared" ref="BF6:BO6" si="5">IF(BF7="",NA(),BF7)</f>
        <v>2159.6</v>
      </c>
      <c r="BG6" s="42">
        <f t="shared" si="5"/>
        <v>2084.87</v>
      </c>
      <c r="BH6" s="42">
        <f t="shared" si="5"/>
        <v>1993.31</v>
      </c>
      <c r="BI6" s="42">
        <f t="shared" si="5"/>
        <v>1525.52</v>
      </c>
      <c r="BJ6" s="42">
        <f t="shared" si="5"/>
        <v>1373.94</v>
      </c>
      <c r="BK6" s="42">
        <f t="shared" si="5"/>
        <v>1111.31</v>
      </c>
      <c r="BL6" s="42">
        <f t="shared" si="5"/>
        <v>966.33</v>
      </c>
      <c r="BM6" s="42">
        <f t="shared" si="5"/>
        <v>958.81</v>
      </c>
      <c r="BN6" s="42">
        <f t="shared" si="5"/>
        <v>789.44</v>
      </c>
      <c r="BO6" s="42">
        <f t="shared" si="5"/>
        <v>789.08</v>
      </c>
      <c r="BP6" s="38" t="str">
        <f>IF(BP7="","",IF(BP7="-","【-】","【"&amp;SUBSTITUTE(TEXT(BP7,"#,##0.00"),"-","△")&amp;"】"))</f>
        <v>【705.21】</v>
      </c>
      <c r="BQ6" s="42">
        <f t="shared" ref="BQ6:BZ6" si="6">IF(BQ7="",NA(),BQ7)</f>
        <v>90.81</v>
      </c>
      <c r="BR6" s="42">
        <f t="shared" si="6"/>
        <v>83.32</v>
      </c>
      <c r="BS6" s="42">
        <f t="shared" si="6"/>
        <v>93.15</v>
      </c>
      <c r="BT6" s="42">
        <f t="shared" si="6"/>
        <v>100</v>
      </c>
      <c r="BU6" s="42">
        <f t="shared" si="6"/>
        <v>99.36</v>
      </c>
      <c r="BV6" s="42">
        <f t="shared" si="6"/>
        <v>75.540000000000006</v>
      </c>
      <c r="BW6" s="42">
        <f t="shared" si="6"/>
        <v>81.739999999999995</v>
      </c>
      <c r="BX6" s="42">
        <f t="shared" si="6"/>
        <v>82.88</v>
      </c>
      <c r="BY6" s="42">
        <f t="shared" si="6"/>
        <v>87.29</v>
      </c>
      <c r="BZ6" s="42">
        <f t="shared" si="6"/>
        <v>88.25</v>
      </c>
      <c r="CA6" s="38" t="str">
        <f>IF(CA7="","",IF(CA7="-","【-】","【"&amp;SUBSTITUTE(TEXT(CA7,"#,##0.00"),"-","△")&amp;"】"))</f>
        <v>【98.96】</v>
      </c>
      <c r="CB6" s="42">
        <f t="shared" ref="CB6:CK6" si="7">IF(CB7="",NA(),CB7)</f>
        <v>158.62</v>
      </c>
      <c r="CC6" s="42">
        <f t="shared" si="7"/>
        <v>172.38</v>
      </c>
      <c r="CD6" s="42">
        <f t="shared" si="7"/>
        <v>154</v>
      </c>
      <c r="CE6" s="42">
        <f t="shared" si="7"/>
        <v>157.13</v>
      </c>
      <c r="CF6" s="42">
        <f t="shared" si="7"/>
        <v>168.35</v>
      </c>
      <c r="CG6" s="42">
        <f t="shared" si="7"/>
        <v>207.96</v>
      </c>
      <c r="CH6" s="42">
        <f t="shared" si="7"/>
        <v>194.31</v>
      </c>
      <c r="CI6" s="42">
        <f t="shared" si="7"/>
        <v>190.99</v>
      </c>
      <c r="CJ6" s="42">
        <f t="shared" si="7"/>
        <v>176.67</v>
      </c>
      <c r="CK6" s="42">
        <f t="shared" si="7"/>
        <v>176.37</v>
      </c>
      <c r="CL6" s="38" t="str">
        <f>IF(CL7="","",IF(CL7="-","【-】","【"&amp;SUBSTITUTE(TEXT(CL7,"#,##0.00"),"-","△")&amp;"】"))</f>
        <v>【134.52】</v>
      </c>
      <c r="CM6" s="42" t="str">
        <f t="shared" ref="CM6:CV6" si="8">IF(CM7="",NA(),CM7)</f>
        <v>-</v>
      </c>
      <c r="CN6" s="42" t="str">
        <f t="shared" si="8"/>
        <v>-</v>
      </c>
      <c r="CO6" s="42" t="str">
        <f t="shared" si="8"/>
        <v>-</v>
      </c>
      <c r="CP6" s="42" t="str">
        <f t="shared" si="8"/>
        <v>-</v>
      </c>
      <c r="CQ6" s="42" t="str">
        <f t="shared" si="8"/>
        <v>-</v>
      </c>
      <c r="CR6" s="42">
        <f t="shared" si="8"/>
        <v>53.51</v>
      </c>
      <c r="CS6" s="42">
        <f t="shared" si="8"/>
        <v>53.5</v>
      </c>
      <c r="CT6" s="42">
        <f t="shared" si="8"/>
        <v>52.58</v>
      </c>
      <c r="CU6" s="42">
        <f t="shared" si="8"/>
        <v>57.42</v>
      </c>
      <c r="CV6" s="42">
        <f t="shared" si="8"/>
        <v>56.72</v>
      </c>
      <c r="CW6" s="38" t="str">
        <f>IF(CW7="","",IF(CW7="-","【-】","【"&amp;SUBSTITUTE(TEXT(CW7,"#,##0.00"),"-","△")&amp;"】"))</f>
        <v>【59.57】</v>
      </c>
      <c r="CX6" s="42">
        <f t="shared" ref="CX6:DG6" si="9">IF(CX7="",NA(),CX7)</f>
        <v>89.41</v>
      </c>
      <c r="CY6" s="42">
        <f t="shared" si="9"/>
        <v>86.43</v>
      </c>
      <c r="CZ6" s="42">
        <f t="shared" si="9"/>
        <v>86.3</v>
      </c>
      <c r="DA6" s="42">
        <f t="shared" si="9"/>
        <v>85.35</v>
      </c>
      <c r="DB6" s="42">
        <f t="shared" si="9"/>
        <v>87.05</v>
      </c>
      <c r="DC6" s="42">
        <f t="shared" si="9"/>
        <v>83.91</v>
      </c>
      <c r="DD6" s="42">
        <f t="shared" si="9"/>
        <v>83.51</v>
      </c>
      <c r="DE6" s="42">
        <f t="shared" si="9"/>
        <v>83.02</v>
      </c>
      <c r="DF6" s="42">
        <f t="shared" si="9"/>
        <v>90.42</v>
      </c>
      <c r="DG6" s="42">
        <f t="shared" si="9"/>
        <v>90.72</v>
      </c>
      <c r="DH6" s="38" t="str">
        <f>IF(DH7="","",IF(DH7="-","【-】","【"&amp;SUBSTITUTE(TEXT(DH7,"#,##0.00"),"-","△")&amp;"】"))</f>
        <v>【95.57】</v>
      </c>
      <c r="DI6" s="42">
        <f t="shared" ref="DI6:DR6" si="10">IF(DI7="",NA(),DI7)</f>
        <v>2.96</v>
      </c>
      <c r="DJ6" s="42">
        <f t="shared" si="10"/>
        <v>5.86</v>
      </c>
      <c r="DK6" s="42">
        <f t="shared" si="10"/>
        <v>8.73</v>
      </c>
      <c r="DL6" s="42">
        <f t="shared" si="10"/>
        <v>11.37</v>
      </c>
      <c r="DM6" s="42">
        <f t="shared" si="10"/>
        <v>13.84</v>
      </c>
      <c r="DN6" s="42">
        <f t="shared" si="10"/>
        <v>21.09</v>
      </c>
      <c r="DO6" s="42">
        <f t="shared" si="10"/>
        <v>21.16</v>
      </c>
      <c r="DP6" s="42">
        <f t="shared" si="10"/>
        <v>15.95</v>
      </c>
      <c r="DQ6" s="42">
        <f t="shared" si="10"/>
        <v>29.23</v>
      </c>
      <c r="DR6" s="42">
        <f t="shared" si="10"/>
        <v>20.78</v>
      </c>
      <c r="DS6" s="38" t="str">
        <f>IF(DS7="","",IF(DS7="-","【-】","【"&amp;SUBSTITUTE(TEXT(DS7,"#,##0.00"),"-","△")&amp;"】"))</f>
        <v>【36.52】</v>
      </c>
      <c r="DT6" s="38">
        <f t="shared" ref="DT6:EC6" si="11">IF(DT7="",NA(),DT7)</f>
        <v>0</v>
      </c>
      <c r="DU6" s="38">
        <f t="shared" si="11"/>
        <v>0</v>
      </c>
      <c r="DV6" s="38">
        <f t="shared" si="11"/>
        <v>0</v>
      </c>
      <c r="DW6" s="38">
        <f t="shared" si="11"/>
        <v>0</v>
      </c>
      <c r="DX6" s="38">
        <f t="shared" si="11"/>
        <v>0</v>
      </c>
      <c r="DY6" s="38">
        <f t="shared" si="11"/>
        <v>0</v>
      </c>
      <c r="DZ6" s="38">
        <f t="shared" si="11"/>
        <v>0</v>
      </c>
      <c r="EA6" s="38">
        <f t="shared" si="11"/>
        <v>0</v>
      </c>
      <c r="EB6" s="42">
        <f t="shared" si="11"/>
        <v>1.37</v>
      </c>
      <c r="EC6" s="42">
        <f t="shared" si="11"/>
        <v>1.34</v>
      </c>
      <c r="ED6" s="38" t="str">
        <f>IF(ED7="","",IF(ED7="-","【-】","【"&amp;SUBSTITUTE(TEXT(ED7,"#,##0.00"),"-","△")&amp;"】"))</f>
        <v>【5.72】</v>
      </c>
      <c r="EE6" s="38">
        <f t="shared" ref="EE6:EN6" si="12">IF(EE7="",NA(),EE7)</f>
        <v>0</v>
      </c>
      <c r="EF6" s="38">
        <f t="shared" si="12"/>
        <v>0</v>
      </c>
      <c r="EG6" s="38">
        <f t="shared" si="12"/>
        <v>0</v>
      </c>
      <c r="EH6" s="38">
        <f t="shared" si="12"/>
        <v>0</v>
      </c>
      <c r="EI6" s="38">
        <f t="shared" si="12"/>
        <v>0</v>
      </c>
      <c r="EJ6" s="42">
        <f t="shared" si="12"/>
        <v>0.15</v>
      </c>
      <c r="EK6" s="42">
        <f t="shared" si="12"/>
        <v>0.16</v>
      </c>
      <c r="EL6" s="42">
        <f t="shared" si="12"/>
        <v>0.13</v>
      </c>
      <c r="EM6" s="42">
        <f t="shared" si="12"/>
        <v>0.17</v>
      </c>
      <c r="EN6" s="42">
        <f t="shared" si="12"/>
        <v>0.15</v>
      </c>
      <c r="EO6" s="38" t="str">
        <f>IF(EO7="","",IF(EO7="-","【-】","【"&amp;SUBSTITUTE(TEXT(EO7,"#,##0.00"),"-","△")&amp;"】"))</f>
        <v>【0.30】</v>
      </c>
    </row>
    <row r="7" spans="1:148" s="27" customFormat="1" x14ac:dyDescent="0.15">
      <c r="A7" s="28"/>
      <c r="B7" s="34">
        <v>2020</v>
      </c>
      <c r="C7" s="34">
        <v>232211</v>
      </c>
      <c r="D7" s="34">
        <v>46</v>
      </c>
      <c r="E7" s="34">
        <v>17</v>
      </c>
      <c r="F7" s="34">
        <v>1</v>
      </c>
      <c r="G7" s="34">
        <v>0</v>
      </c>
      <c r="H7" s="34" t="s">
        <v>31</v>
      </c>
      <c r="I7" s="34" t="s">
        <v>96</v>
      </c>
      <c r="J7" s="34" t="s">
        <v>97</v>
      </c>
      <c r="K7" s="34" t="s">
        <v>98</v>
      </c>
      <c r="L7" s="34" t="s">
        <v>99</v>
      </c>
      <c r="M7" s="34" t="s">
        <v>100</v>
      </c>
      <c r="N7" s="39" t="s">
        <v>101</v>
      </c>
      <c r="O7" s="39">
        <v>53.08</v>
      </c>
      <c r="P7" s="39">
        <v>37.85</v>
      </c>
      <c r="Q7" s="39">
        <v>95.16</v>
      </c>
      <c r="R7" s="39">
        <v>2860</v>
      </c>
      <c r="S7" s="39">
        <v>45245</v>
      </c>
      <c r="T7" s="39">
        <v>499.23</v>
      </c>
      <c r="U7" s="39">
        <v>90.63</v>
      </c>
      <c r="V7" s="39">
        <v>17008</v>
      </c>
      <c r="W7" s="39">
        <v>4.6100000000000003</v>
      </c>
      <c r="X7" s="39">
        <v>3689.37</v>
      </c>
      <c r="Y7" s="39">
        <v>95.96</v>
      </c>
      <c r="Z7" s="39">
        <v>95.64</v>
      </c>
      <c r="AA7" s="39">
        <v>97.4</v>
      </c>
      <c r="AB7" s="39">
        <v>109.56</v>
      </c>
      <c r="AC7" s="39">
        <v>115.2</v>
      </c>
      <c r="AD7" s="39">
        <v>106.85</v>
      </c>
      <c r="AE7" s="39">
        <v>108.11</v>
      </c>
      <c r="AF7" s="39">
        <v>104.14</v>
      </c>
      <c r="AG7" s="39">
        <v>106.81</v>
      </c>
      <c r="AH7" s="39">
        <v>106.5</v>
      </c>
      <c r="AI7" s="39">
        <v>106.67</v>
      </c>
      <c r="AJ7" s="39">
        <v>11.37</v>
      </c>
      <c r="AK7" s="39">
        <v>21.86</v>
      </c>
      <c r="AL7" s="39">
        <v>27.66</v>
      </c>
      <c r="AM7" s="39">
        <v>4.7699999999999996</v>
      </c>
      <c r="AN7" s="39">
        <v>0</v>
      </c>
      <c r="AO7" s="39">
        <v>92.92</v>
      </c>
      <c r="AP7" s="39">
        <v>86.54</v>
      </c>
      <c r="AQ7" s="39">
        <v>73.180000000000007</v>
      </c>
      <c r="AR7" s="39">
        <v>34.4</v>
      </c>
      <c r="AS7" s="39">
        <v>18.36</v>
      </c>
      <c r="AT7" s="39">
        <v>3.64</v>
      </c>
      <c r="AU7" s="39">
        <v>31.5</v>
      </c>
      <c r="AV7" s="39">
        <v>44.22</v>
      </c>
      <c r="AW7" s="39">
        <v>39.909999999999997</v>
      </c>
      <c r="AX7" s="39">
        <v>52.9</v>
      </c>
      <c r="AY7" s="39">
        <v>68.78</v>
      </c>
      <c r="AZ7" s="39">
        <v>50.66</v>
      </c>
      <c r="BA7" s="39">
        <v>62.25</v>
      </c>
      <c r="BB7" s="39">
        <v>52.32</v>
      </c>
      <c r="BC7" s="39">
        <v>68.17</v>
      </c>
      <c r="BD7" s="39">
        <v>55.6</v>
      </c>
      <c r="BE7" s="39">
        <v>67.52</v>
      </c>
      <c r="BF7" s="39">
        <v>2159.6</v>
      </c>
      <c r="BG7" s="39">
        <v>2084.87</v>
      </c>
      <c r="BH7" s="39">
        <v>1993.31</v>
      </c>
      <c r="BI7" s="39">
        <v>1525.52</v>
      </c>
      <c r="BJ7" s="39">
        <v>1373.94</v>
      </c>
      <c r="BK7" s="39">
        <v>1111.31</v>
      </c>
      <c r="BL7" s="39">
        <v>966.33</v>
      </c>
      <c r="BM7" s="39">
        <v>958.81</v>
      </c>
      <c r="BN7" s="39">
        <v>789.44</v>
      </c>
      <c r="BO7" s="39">
        <v>789.08</v>
      </c>
      <c r="BP7" s="39">
        <v>705.21</v>
      </c>
      <c r="BQ7" s="39">
        <v>90.81</v>
      </c>
      <c r="BR7" s="39">
        <v>83.32</v>
      </c>
      <c r="BS7" s="39">
        <v>93.15</v>
      </c>
      <c r="BT7" s="39">
        <v>100</v>
      </c>
      <c r="BU7" s="39">
        <v>99.36</v>
      </c>
      <c r="BV7" s="39">
        <v>75.540000000000006</v>
      </c>
      <c r="BW7" s="39">
        <v>81.739999999999995</v>
      </c>
      <c r="BX7" s="39">
        <v>82.88</v>
      </c>
      <c r="BY7" s="39">
        <v>87.29</v>
      </c>
      <c r="BZ7" s="39">
        <v>88.25</v>
      </c>
      <c r="CA7" s="39">
        <v>98.96</v>
      </c>
      <c r="CB7" s="39">
        <v>158.62</v>
      </c>
      <c r="CC7" s="39">
        <v>172.38</v>
      </c>
      <c r="CD7" s="39">
        <v>154</v>
      </c>
      <c r="CE7" s="39">
        <v>157.13</v>
      </c>
      <c r="CF7" s="39">
        <v>168.35</v>
      </c>
      <c r="CG7" s="39">
        <v>207.96</v>
      </c>
      <c r="CH7" s="39">
        <v>194.31</v>
      </c>
      <c r="CI7" s="39">
        <v>190.99</v>
      </c>
      <c r="CJ7" s="39">
        <v>176.67</v>
      </c>
      <c r="CK7" s="39">
        <v>176.37</v>
      </c>
      <c r="CL7" s="39">
        <v>134.52000000000001</v>
      </c>
      <c r="CM7" s="39" t="s">
        <v>101</v>
      </c>
      <c r="CN7" s="39" t="s">
        <v>101</v>
      </c>
      <c r="CO7" s="39" t="s">
        <v>101</v>
      </c>
      <c r="CP7" s="39" t="s">
        <v>101</v>
      </c>
      <c r="CQ7" s="39" t="s">
        <v>101</v>
      </c>
      <c r="CR7" s="39">
        <v>53.51</v>
      </c>
      <c r="CS7" s="39">
        <v>53.5</v>
      </c>
      <c r="CT7" s="39">
        <v>52.58</v>
      </c>
      <c r="CU7" s="39">
        <v>57.42</v>
      </c>
      <c r="CV7" s="39">
        <v>56.72</v>
      </c>
      <c r="CW7" s="39">
        <v>59.57</v>
      </c>
      <c r="CX7" s="39">
        <v>89.41</v>
      </c>
      <c r="CY7" s="39">
        <v>86.43</v>
      </c>
      <c r="CZ7" s="39">
        <v>86.3</v>
      </c>
      <c r="DA7" s="39">
        <v>85.35</v>
      </c>
      <c r="DB7" s="39">
        <v>87.05</v>
      </c>
      <c r="DC7" s="39">
        <v>83.91</v>
      </c>
      <c r="DD7" s="39">
        <v>83.51</v>
      </c>
      <c r="DE7" s="39">
        <v>83.02</v>
      </c>
      <c r="DF7" s="39">
        <v>90.42</v>
      </c>
      <c r="DG7" s="39">
        <v>90.72</v>
      </c>
      <c r="DH7" s="39">
        <v>95.57</v>
      </c>
      <c r="DI7" s="39">
        <v>2.96</v>
      </c>
      <c r="DJ7" s="39">
        <v>5.86</v>
      </c>
      <c r="DK7" s="39">
        <v>8.73</v>
      </c>
      <c r="DL7" s="39">
        <v>11.37</v>
      </c>
      <c r="DM7" s="39">
        <v>13.84</v>
      </c>
      <c r="DN7" s="39">
        <v>21.09</v>
      </c>
      <c r="DO7" s="39">
        <v>21.16</v>
      </c>
      <c r="DP7" s="39">
        <v>15.95</v>
      </c>
      <c r="DQ7" s="39">
        <v>29.23</v>
      </c>
      <c r="DR7" s="39">
        <v>20.78</v>
      </c>
      <c r="DS7" s="39">
        <v>36.520000000000003</v>
      </c>
      <c r="DT7" s="39">
        <v>0</v>
      </c>
      <c r="DU7" s="39">
        <v>0</v>
      </c>
      <c r="DV7" s="39">
        <v>0</v>
      </c>
      <c r="DW7" s="39">
        <v>0</v>
      </c>
      <c r="DX7" s="39">
        <v>0</v>
      </c>
      <c r="DY7" s="39">
        <v>0</v>
      </c>
      <c r="DZ7" s="39">
        <v>0</v>
      </c>
      <c r="EA7" s="39">
        <v>0</v>
      </c>
      <c r="EB7" s="39">
        <v>1.37</v>
      </c>
      <c r="EC7" s="39">
        <v>1.34</v>
      </c>
      <c r="ED7" s="39">
        <v>5.72</v>
      </c>
      <c r="EE7" s="39">
        <v>0</v>
      </c>
      <c r="EF7" s="39">
        <v>0</v>
      </c>
      <c r="EG7" s="39">
        <v>0</v>
      </c>
      <c r="EH7" s="39">
        <v>0</v>
      </c>
      <c r="EI7" s="39">
        <v>0</v>
      </c>
      <c r="EJ7" s="39">
        <v>0.15</v>
      </c>
      <c r="EK7" s="39">
        <v>0.16</v>
      </c>
      <c r="EL7" s="39">
        <v>0.13</v>
      </c>
      <c r="EM7" s="39">
        <v>0.17</v>
      </c>
      <c r="EN7" s="39">
        <v>0.15</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2022-01-20T06:11:46Z</cp:lastPrinted>
  <dcterms:created xsi:type="dcterms:W3CDTF">2021-12-03T07:14:02Z</dcterms:created>
  <dcterms:modified xsi:type="dcterms:W3CDTF">2022-02-03T10:05:59Z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2022-01-14T00:52:16Z</vt:filetime>
  </property>
</Properties>
</file>