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DOWL1XCJNQ+7GMKZpU2ZxygT9UYZ6VPxqUBipon1LruSOHLuyTKLtGVa0VaAEDRPayyrxTmXJmE44YlpmEjOUg==" workbookSaltValue="smU2BYOKTrndnMoPXnjfk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<sst xmlns="http://schemas.openxmlformats.org/spreadsheetml/2006/main" count="231" uniqueCount="115">
  <si>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</si>
  <si>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</si>
  <si>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</si>
  <si>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</si>
  <si>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</si>
  <si>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</si>
  <si>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</si>
  <si>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</si>
  <si>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</si>
  <si>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</si>
  <si>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</si>
  <si>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</si>
  <si>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</si>
  <si>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</si>
  <si>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</si>
  <si>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</si>
  <si>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</si>
  <si>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</si>
  <si>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</si>
  <si>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</si>
  <si>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</si>
  <si>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</si>
  <si>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</si>
  <si>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</si>
  <si>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</si>
  <si>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</si>
  <si>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</si>
  <si>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</si>
  <si>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</si>
  <si>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</si>
  <si>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</si>
  <si>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</si>
  <si>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</si>
  <si>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</si>
  <si>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</si>
  <si>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</si>
  <si>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</si>
  <si>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</si>
  <si>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</si>
  <si>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</si>
  <si>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</si>
  <si>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</si>
  <si>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</si>
  <si>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</si>
  <si>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</si>
  <si>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</si>
  <si>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</si>
  <si>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</si>
  <si>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</si>
  <si>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</si>
  <si>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</si>
  <si>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</si>
  <si>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</si>
  <si>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</si>
  <si>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</si>
  <si>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</si>
  <si>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</si>
  <si>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</si>
  <si>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</si>
  <si>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</si>
  <si>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</si>
  <si>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</si>
  <si>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</si>
  <si>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</si>
  <si>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</si>
  <si>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</si>
  <si>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</si>
  <si>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</si>
  <si>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</si>
  <si>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</si>
  <si>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</si>
  <si>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</si>
  <si>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</si>
  <si>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</si>
  <si>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</si>
  <si>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</si>
  <si>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</si>
  <si>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</si>
  <si>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</si>
  <si>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</si>
  <si>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</si>
  <si>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</si>
  <si>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</si>
  <si>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</si>
  <si>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</si>
  <si>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</si>
  <si>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</si>
  <si>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</si>
  <si>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</si>
  <si>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</si>
  <si>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</si>
  <si>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</si>
  <si>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</si>
  <si>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</si>
  <si>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</si>
  <si>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</si>
  <si>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</si>
  <si>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</si>
  <si>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</si>
  <si>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</si>
  <si>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</si>
  <si>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</si>
  <si>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</si>
  <si>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</si>
  <si>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</si>
  <si>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</si>
  <si>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</si>
  <si>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</si>
  <si>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</si>
  <si>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</si>
  <si>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</si>
  <si>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</si>
  <si>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③管渠改善率も類似団体と比べ低くなっている。これらにより、現状施設の改築等の必要性は低いといえるが、今後迎える改築に向けた財源の確保や長期的な投資計画の検討が必要と考えられる。</t>
    <rPh sb="1" eb="3">
      <t>ユウケイ</t>
    </rPh>
    <rPh sb="3" eb="7">
      <t>コテイシサン</t>
    </rPh>
    <rPh sb="7" eb="9">
      <t>ゲンカ</t>
    </rPh>
    <rPh sb="9" eb="12">
      <t>ショウキャクリツ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1" eb="112">
      <t>カンガ</t>
    </rPh>
    <phoneticPr fontId="1"/>
  </si>
  <si>
    <r>
      <t>①経常収支比率は100％を下回っており、単年度収支赤字となっている。経営改善のため水洗化率向上等による収入確保や経費削減等の取組が必要である。
②累積欠損金比率は昨年度から21.46</t>
    </r>
    <r>
      <rPr>
        <sz val="11"/>
        <color theme="1"/>
        <rFont val="ＭＳ ゴシック"/>
        <family val="3"/>
        <charset val="128"/>
      </rPr>
      <t>ポイント上昇し、類似団体平均を大きく上回っている。これは地方公営企業法の財務適用を開始した平成28年度から発生している累積欠損金の影響が大きい。また、収入不足が要因の一つであると考えられるため、水洗化率向上等による収入増加を図り、黒字への転換が必要となる。
④企業債残高対事業規模比率は企業債残高の減少により昨年度から61.82ポイント低下したが、未だ類似団体平均と比較して高く企業の持続性・安定性に課題があると考えられる。
⑤経費回収率は昨年度から1.23ポイント低下し、⑥汚水処理原価は1.55円増加している。これは、処理場機器の経年劣化による修繕費の増加により、汚水処理費が増加したためである。
⑧水洗化率は類似団体と比べ高い数値となっているが、今後100％を目指し水洗化率向上の取組が必要であると考える。</t>
    </r>
    <rPh sb="1" eb="3">
      <t>ケイジョウ</t>
    </rPh>
    <rPh sb="3" eb="5">
      <t>シュウシ</t>
    </rPh>
    <rPh sb="5" eb="7">
      <t>ヒリツ</t>
    </rPh>
    <rPh sb="13" eb="15">
      <t>シタマワ</t>
    </rPh>
    <rPh sb="20" eb="23">
      <t>タンネンド</t>
    </rPh>
    <rPh sb="23" eb="25">
      <t>シュウシ</t>
    </rPh>
    <rPh sb="25" eb="27">
      <t>アカジ</t>
    </rPh>
    <rPh sb="34" eb="36">
      <t>ケイエイ</t>
    </rPh>
    <rPh sb="36" eb="38">
      <t>カイゼン</t>
    </rPh>
    <rPh sb="41" eb="44">
      <t>スイセンカ</t>
    </rPh>
    <rPh sb="44" eb="45">
      <t>リツ</t>
    </rPh>
    <rPh sb="45" eb="47">
      <t>コウジョウ</t>
    </rPh>
    <rPh sb="47" eb="48">
      <t>トウ</t>
    </rPh>
    <rPh sb="51" eb="53">
      <t>シュウニュウ</t>
    </rPh>
    <rPh sb="53" eb="55">
      <t>カクホ</t>
    </rPh>
    <rPh sb="56" eb="58">
      <t>ケイヒ</t>
    </rPh>
    <rPh sb="58" eb="60">
      <t>サクゲン</t>
    </rPh>
    <rPh sb="60" eb="61">
      <t>トウ</t>
    </rPh>
    <rPh sb="62" eb="64">
      <t>トリクミ</t>
    </rPh>
    <rPh sb="65" eb="67">
      <t>ヒツヨウ</t>
    </rPh>
    <rPh sb="73" eb="75">
      <t>ルイセキ</t>
    </rPh>
    <rPh sb="75" eb="78">
      <t>ケッソンキン</t>
    </rPh>
    <rPh sb="78" eb="80">
      <t>ヒリツ</t>
    </rPh>
    <rPh sb="81" eb="84">
      <t>サクネンド</t>
    </rPh>
    <rPh sb="95" eb="97">
      <t>ジョウショウ</t>
    </rPh>
    <rPh sb="99" eb="101">
      <t>ルイジ</t>
    </rPh>
    <rPh sb="101" eb="103">
      <t>ダンタイ</t>
    </rPh>
    <rPh sb="103" eb="105">
      <t>ヘイキン</t>
    </rPh>
    <rPh sb="106" eb="107">
      <t>オオ</t>
    </rPh>
    <rPh sb="109" eb="111">
      <t>ウワマワ</t>
    </rPh>
    <rPh sb="119" eb="121">
      <t>チホウ</t>
    </rPh>
    <rPh sb="121" eb="123">
      <t>コウエイ</t>
    </rPh>
    <rPh sb="123" eb="125">
      <t>キギョウ</t>
    </rPh>
    <rPh sb="125" eb="126">
      <t>ホウ</t>
    </rPh>
    <rPh sb="127" eb="129">
      <t>ザイム</t>
    </rPh>
    <rPh sb="129" eb="131">
      <t>テキヨウ</t>
    </rPh>
    <rPh sb="132" eb="134">
      <t>カイシ</t>
    </rPh>
    <rPh sb="136" eb="138">
      <t>ヘイセイ</t>
    </rPh>
    <rPh sb="140" eb="142">
      <t>ネンド</t>
    </rPh>
    <rPh sb="144" eb="146">
      <t>ハッセイ</t>
    </rPh>
    <rPh sb="150" eb="152">
      <t>ルイセキ</t>
    </rPh>
    <rPh sb="152" eb="155">
      <t>ケッソンキン</t>
    </rPh>
    <rPh sb="156" eb="158">
      <t>エイキョウ</t>
    </rPh>
    <rPh sb="159" eb="160">
      <t>オオ</t>
    </rPh>
    <rPh sb="166" eb="168">
      <t>シュウニュウ</t>
    </rPh>
    <rPh sb="168" eb="170">
      <t>ブソク</t>
    </rPh>
    <rPh sb="171" eb="173">
      <t>ヨウイン</t>
    </rPh>
    <rPh sb="174" eb="175">
      <t>ヒト</t>
    </rPh>
    <rPh sb="180" eb="181">
      <t>カンガ</t>
    </rPh>
    <rPh sb="188" eb="191">
      <t>スイセンカ</t>
    </rPh>
    <rPh sb="191" eb="192">
      <t>リツ</t>
    </rPh>
    <rPh sb="192" eb="194">
      <t>コウジョウ</t>
    </rPh>
    <rPh sb="194" eb="195">
      <t>トウ</t>
    </rPh>
    <rPh sb="198" eb="202">
      <t>シュウニュウゾウカ</t>
    </rPh>
    <rPh sb="203" eb="204">
      <t>ハカ</t>
    </rPh>
    <rPh sb="206" eb="208">
      <t>クロジ</t>
    </rPh>
    <rPh sb="210" eb="212">
      <t>テンカン</t>
    </rPh>
    <rPh sb="213" eb="215">
      <t>ヒツヨウ</t>
    </rPh>
    <rPh sb="221" eb="224">
      <t>キギョウサイ</t>
    </rPh>
    <rPh sb="224" eb="226">
      <t>ザンダカ</t>
    </rPh>
    <rPh sb="226" eb="227">
      <t>タイ</t>
    </rPh>
    <rPh sb="227" eb="229">
      <t>ジギョウ</t>
    </rPh>
    <rPh sb="229" eb="231">
      <t>キボ</t>
    </rPh>
    <rPh sb="231" eb="233">
      <t>ヒリツ</t>
    </rPh>
    <rPh sb="234" eb="237">
      <t>キギョウサイ</t>
    </rPh>
    <rPh sb="237" eb="239">
      <t>ザンダカ</t>
    </rPh>
    <rPh sb="240" eb="242">
      <t>ゲンショウ</t>
    </rPh>
    <rPh sb="245" eb="248">
      <t>サクネンド</t>
    </rPh>
    <rPh sb="259" eb="261">
      <t>テイカ</t>
    </rPh>
    <rPh sb="265" eb="266">
      <t>イマ</t>
    </rPh>
    <rPh sb="267" eb="269">
      <t>ルイジ</t>
    </rPh>
    <rPh sb="269" eb="271">
      <t>ダンタイ</t>
    </rPh>
    <rPh sb="271" eb="273">
      <t>ヘイキン</t>
    </rPh>
    <rPh sb="274" eb="276">
      <t>ヒカク</t>
    </rPh>
    <rPh sb="278" eb="279">
      <t>タカ</t>
    </rPh>
    <rPh sb="280" eb="282">
      <t>キギョウ</t>
    </rPh>
    <rPh sb="283" eb="286">
      <t>ジゾクセイ</t>
    </rPh>
    <rPh sb="287" eb="290">
      <t>アンテイセイ</t>
    </rPh>
    <rPh sb="291" eb="293">
      <t>カダイ</t>
    </rPh>
    <rPh sb="297" eb="298">
      <t>カンガ</t>
    </rPh>
    <rPh sb="305" eb="307">
      <t>ケイヒ</t>
    </rPh>
    <rPh sb="307" eb="310">
      <t>カイシュウリツ</t>
    </rPh>
    <rPh sb="311" eb="314">
      <t>サクネンド</t>
    </rPh>
    <rPh sb="324" eb="326">
      <t>テイカ</t>
    </rPh>
    <rPh sb="329" eb="331">
      <t>オスイ</t>
    </rPh>
    <rPh sb="331" eb="333">
      <t>ショリ</t>
    </rPh>
    <rPh sb="333" eb="335">
      <t>ゲンカ</t>
    </rPh>
    <rPh sb="340" eb="341">
      <t>エン</t>
    </rPh>
    <rPh sb="341" eb="343">
      <t>ゾウカ</t>
    </rPh>
    <rPh sb="352" eb="355">
      <t>ショリジョウ</t>
    </rPh>
    <rPh sb="355" eb="357">
      <t>キキ</t>
    </rPh>
    <rPh sb="358" eb="360">
      <t>ケイネン</t>
    </rPh>
    <rPh sb="360" eb="362">
      <t>レッカ</t>
    </rPh>
    <rPh sb="365" eb="368">
      <t>シュウゼンヒ</t>
    </rPh>
    <rPh sb="369" eb="371">
      <t>ゾウカ</t>
    </rPh>
    <rPh sb="375" eb="377">
      <t>オスイ</t>
    </rPh>
    <rPh sb="377" eb="380">
      <t>ショリヒ</t>
    </rPh>
    <rPh sb="381" eb="383">
      <t>ゾウカ</t>
    </rPh>
    <rPh sb="393" eb="396">
      <t>スイセンカ</t>
    </rPh>
    <rPh sb="396" eb="397">
      <t>リツ</t>
    </rPh>
    <rPh sb="398" eb="400">
      <t>ルイジ</t>
    </rPh>
    <rPh sb="400" eb="402">
      <t>ダンタイ</t>
    </rPh>
    <rPh sb="403" eb="404">
      <t>クラ</t>
    </rPh>
    <rPh sb="405" eb="406">
      <t>タカ</t>
    </rPh>
    <rPh sb="407" eb="409">
      <t>スウチ</t>
    </rPh>
    <rPh sb="417" eb="419">
      <t>コンゴ</t>
    </rPh>
    <rPh sb="424" eb="426">
      <t>メザ</t>
    </rPh>
    <rPh sb="427" eb="430">
      <t>スイセンカ</t>
    </rPh>
    <rPh sb="430" eb="431">
      <t>リツ</t>
    </rPh>
    <rPh sb="431" eb="433">
      <t>コウジョウ</t>
    </rPh>
    <rPh sb="434" eb="436">
      <t>トリクミ</t>
    </rPh>
    <rPh sb="437" eb="439">
      <t>ヒツヨウ</t>
    </rPh>
    <rPh sb="443" eb="444">
      <t>カンガ</t>
    </rPh>
    <phoneticPr fontId="1"/>
  </si>
  <si>
    <r>
      <t>①経常収支比率</t>
    </r>
    <r>
      <rPr>
        <sz val="11"/>
        <color theme="1"/>
        <rFont val="ＭＳ ゴシック"/>
        <family val="3"/>
        <charset val="128"/>
      </rPr>
      <t>と⑤経費回収率が100%を下回っているため、⑧水洗化率の向上を図るなどの収入増加に向けた取組が必要であるといえる。また、企業の持続性・安定性に課題があると考えられるため、今後更新投資の際には経費削減を目的としたスペックダウンやダウンサイジングの検討が必要と考えられる。令和2年3月に策定した経営戦略の進捗状況について、PDCAサイクルに基づいたフォローアップを3年に1回行い（令和4年度見直し予定）、経営の健全化を目指していく。</t>
    </r>
    <rPh sb="1" eb="3">
      <t>ケイジョウ</t>
    </rPh>
    <rPh sb="3" eb="5">
      <t>シュウシ</t>
    </rPh>
    <rPh sb="5" eb="7">
      <t>ヒリツ</t>
    </rPh>
    <rPh sb="9" eb="11">
      <t>ケイヒ</t>
    </rPh>
    <rPh sb="11" eb="14">
      <t>カイシュウリツ</t>
    </rPh>
    <rPh sb="20" eb="22">
      <t>シタマワ</t>
    </rPh>
    <rPh sb="30" eb="33">
      <t>スイセンカ</t>
    </rPh>
    <rPh sb="33" eb="34">
      <t>リツ</t>
    </rPh>
    <rPh sb="35" eb="37">
      <t>コウジョウ</t>
    </rPh>
    <rPh sb="38" eb="39">
      <t>ハカ</t>
    </rPh>
    <rPh sb="43" eb="47">
      <t>シュウニュウゾウカ</t>
    </rPh>
    <rPh sb="48" eb="49">
      <t>ム</t>
    </rPh>
    <rPh sb="51" eb="53">
      <t>トリクミ</t>
    </rPh>
    <rPh sb="54" eb="56">
      <t>ヒツヨウ</t>
    </rPh>
    <rPh sb="67" eb="69">
      <t>キギョウ</t>
    </rPh>
    <rPh sb="70" eb="73">
      <t>ジゾクセイ</t>
    </rPh>
    <rPh sb="74" eb="77">
      <t>アンテイセイ</t>
    </rPh>
    <rPh sb="78" eb="80">
      <t>カダイ</t>
    </rPh>
    <rPh sb="84" eb="85">
      <t>カンガ</t>
    </rPh>
    <rPh sb="92" eb="94">
      <t>コンゴ</t>
    </rPh>
    <rPh sb="94" eb="96">
      <t>コウシン</t>
    </rPh>
    <rPh sb="96" eb="98">
      <t>トウシ</t>
    </rPh>
    <rPh sb="99" eb="100">
      <t>サイ</t>
    </rPh>
    <rPh sb="102" eb="104">
      <t>ケイヒ</t>
    </rPh>
    <rPh sb="104" eb="106">
      <t>サクゲン</t>
    </rPh>
    <rPh sb="107" eb="109">
      <t>モクテキ</t>
    </rPh>
    <rPh sb="129" eb="131">
      <t>ケントウ</t>
    </rPh>
    <rPh sb="132" eb="134">
      <t>ヒツヨウ</t>
    </rPh>
    <rPh sb="135" eb="136">
      <t>カンガ</t>
    </rPh>
    <rPh sb="141" eb="143">
      <t>レイワ</t>
    </rPh>
    <rPh sb="144" eb="145">
      <t>ネン</t>
    </rPh>
    <rPh sb="146" eb="147">
      <t>ガツ</t>
    </rPh>
    <rPh sb="148" eb="150">
      <t>サクテイ</t>
    </rPh>
    <rPh sb="152" eb="154">
      <t>ケイエイ</t>
    </rPh>
    <rPh sb="154" eb="156">
      <t>センリャク</t>
    </rPh>
    <rPh sb="157" eb="159">
      <t>シンチョク</t>
    </rPh>
    <rPh sb="159" eb="161">
      <t>ジョウキョウ</t>
    </rPh>
    <rPh sb="175" eb="176">
      <t>モト</t>
    </rPh>
    <rPh sb="188" eb="189">
      <t>ネン</t>
    </rPh>
    <rPh sb="191" eb="192">
      <t>カイ</t>
    </rPh>
    <rPh sb="192" eb="193">
      <t>オコナ</t>
    </rPh>
    <rPh sb="195" eb="197">
      <t>レイワ</t>
    </rPh>
    <rPh sb="198" eb="200">
      <t>ネンド</t>
    </rPh>
    <rPh sb="200" eb="202">
      <t>ミナオ</t>
    </rPh>
    <rPh sb="203" eb="205">
      <t>ヨテイ</t>
    </rPh>
    <rPh sb="207" eb="209">
      <t>ケイエイ</t>
    </rPh>
    <rPh sb="210" eb="213">
      <t>ケンゼンカ</t>
    </rPh>
    <rPh sb="214" eb="216">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</si>
</sst>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79-47FA-8990-ACA2A00E37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B79-47FA-8990-ACA2A00E37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50.12</c:v>
                </c:pt>
                <c:pt idx="1">
                  <c:v>53.28</c:v>
                </c:pt>
                <c:pt idx="2">
                  <c:v>48</c:v>
                </c:pt>
                <c:pt idx="3">
                  <c:v>50.84</c:v>
                </c:pt>
                <c:pt idx="4">
                  <c:v>52.6</c:v>
                </c:pt>
              </c:numCache>
            </c:numRef>
          </c:val>
          <c:extLst>
            <c:ext xmlns:c16="http://schemas.microsoft.com/office/drawing/2014/chart" uri="{C3380CC4-5D6E-409C-BE32-E72D297353CC}">
              <c16:uniqueId val="{00000000-EE2A-4B8E-BE99-854AAA79C9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E2A-4B8E-BE99-854AAA79C9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84.9</c:v>
                </c:pt>
                <c:pt idx="1">
                  <c:v>88.12</c:v>
                </c:pt>
                <c:pt idx="2">
                  <c:v>87.43</c:v>
                </c:pt>
                <c:pt idx="3">
                  <c:v>85.73</c:v>
                </c:pt>
                <c:pt idx="4">
                  <c:v>85.7</c:v>
                </c:pt>
              </c:numCache>
            </c:numRef>
          </c:val>
          <c:extLst>
            <c:ext xmlns:c16="http://schemas.microsoft.com/office/drawing/2014/chart" uri="{C3380CC4-5D6E-409C-BE32-E72D297353CC}">
              <c16:uniqueId val="{00000000-7750-4981-BB30-C644714389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750-4981-BB30-C644714389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92.22</c:v>
                </c:pt>
                <c:pt idx="1">
                  <c:v>98.2</c:v>
                </c:pt>
                <c:pt idx="2">
                  <c:v>101.64</c:v>
                </c:pt>
                <c:pt idx="3">
                  <c:v>98.12</c:v>
                </c:pt>
                <c:pt idx="4">
                  <c:v>94.83</c:v>
                </c:pt>
              </c:numCache>
            </c:numRef>
          </c:val>
          <c:extLst>
            <c:ext xmlns:c16="http://schemas.microsoft.com/office/drawing/2014/chart" uri="{C3380CC4-5D6E-409C-BE32-E72D297353CC}">
              <c16:uniqueId val="{00000000-CC4B-475D-A4B2-0512CD1D39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CC4B-475D-A4B2-0512CD1D39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3.25</c:v>
                </c:pt>
                <c:pt idx="1">
                  <c:v>6.48</c:v>
                </c:pt>
                <c:pt idx="2">
                  <c:v>9.51</c:v>
                </c:pt>
                <c:pt idx="3">
                  <c:v>12.5</c:v>
                </c:pt>
                <c:pt idx="4">
                  <c:v>15.5</c:v>
                </c:pt>
              </c:numCache>
            </c:numRef>
          </c:val>
          <c:extLst>
            <c:ext xmlns:c16="http://schemas.microsoft.com/office/drawing/2014/chart" uri="{C3380CC4-5D6E-409C-BE32-E72D297353CC}">
              <c16:uniqueId val="{00000000-619A-40D6-869F-096B5F6092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619A-40D6-869F-096B5F6092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FC-400E-AC9A-3BA51492AE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FC-400E-AC9A-3BA51492AE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356.56</c:v>
                </c:pt>
                <c:pt idx="1">
                  <c:v>303.29000000000002</c:v>
                </c:pt>
                <c:pt idx="2">
                  <c:v>284.83999999999997</c:v>
                </c:pt>
                <c:pt idx="3">
                  <c:v>295.92</c:v>
                </c:pt>
                <c:pt idx="4">
                  <c:v>317.38</c:v>
                </c:pt>
              </c:numCache>
            </c:numRef>
          </c:val>
          <c:extLst>
            <c:ext xmlns:c16="http://schemas.microsoft.com/office/drawing/2014/chart" uri="{C3380CC4-5D6E-409C-BE32-E72D297353CC}">
              <c16:uniqueId val="{00000000-C3A1-464C-862B-37A707ED5F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C3A1-464C-862B-37A707ED5F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61.76</c:v>
                </c:pt>
                <c:pt idx="1">
                  <c:v>106.46</c:v>
                </c:pt>
                <c:pt idx="2">
                  <c:v>130.03</c:v>
                </c:pt>
                <c:pt idx="3">
                  <c:v>146</c:v>
                </c:pt>
                <c:pt idx="4">
                  <c:v>166.65</c:v>
                </c:pt>
              </c:numCache>
            </c:numRef>
          </c:val>
          <c:extLst>
            <c:ext xmlns:c16="http://schemas.microsoft.com/office/drawing/2014/chart" uri="{C3380CC4-5D6E-409C-BE32-E72D297353CC}">
              <c16:uniqueId val="{00000000-0BC7-439F-96A0-550B8930CA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0BC7-439F-96A0-550B8930CA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2331.14</c:v>
                </c:pt>
                <c:pt idx="1">
                  <c:v>2002.8</c:v>
                </c:pt>
                <c:pt idx="2">
                  <c:v>1879.1</c:v>
                </c:pt>
                <c:pt idx="3">
                  <c:v>1843.84</c:v>
                </c:pt>
                <c:pt idx="4">
                  <c:v>1782.02</c:v>
                </c:pt>
              </c:numCache>
            </c:numRef>
          </c:val>
          <c:extLst>
            <c:ext xmlns:c16="http://schemas.microsoft.com/office/drawing/2014/chart" uri="{C3380CC4-5D6E-409C-BE32-E72D297353CC}">
              <c16:uniqueId val="{00000000-4AA0-4B51-8072-AD3E43542E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AA0-4B51-8072-AD3E43542E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52.32</c:v>
                </c:pt>
                <c:pt idx="1">
                  <c:v>59.1</c:v>
                </c:pt>
                <c:pt idx="2">
                  <c:v>74.64</c:v>
                </c:pt>
                <c:pt idx="3">
                  <c:v>78.55</c:v>
                </c:pt>
                <c:pt idx="4">
                  <c:v>77.319999999999993</c:v>
                </c:pt>
              </c:numCache>
            </c:numRef>
          </c:val>
          <c:extLst>
            <c:ext xmlns:c16="http://schemas.microsoft.com/office/drawing/2014/chart" uri="{C3380CC4-5D6E-409C-BE32-E72D297353CC}">
              <c16:uniqueId val="{00000000-CDF7-4242-A152-BA2943DE64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DF7-4242-A152-BA2943DE64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277.01</c:v>
                </c:pt>
                <c:pt idx="1">
                  <c:v>261.32</c:v>
                </c:pt>
                <c:pt idx="2">
                  <c:v>208.64</c:v>
                </c:pt>
                <c:pt idx="3">
                  <c:v>189.02</c:v>
                </c:pt>
                <c:pt idx="4">
                  <c:v>190.57</c:v>
                </c:pt>
              </c:numCache>
            </c:numRef>
          </c:val>
          <c:extLst>
            <c:ext xmlns:c16="http://schemas.microsoft.com/office/drawing/2014/chart" uri="{C3380CC4-5D6E-409C-BE32-E72D297353CC}">
              <c16:uniqueId val="{00000000-3364-4E16-865A-2C4EB80BB0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364-4E16-865A-2C4EB80BB0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SheetLayoutView="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新城市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7</v>
      </c>
      <c r="C7" s="76"/>
      <c r="D7" s="76"/>
      <c r="E7" s="76"/>
      <c r="F7" s="76"/>
      <c r="G7" s="76"/>
      <c r="H7" s="76"/>
      <c r="I7" s="76" t="s">
        <v>13</v>
      </c>
      <c r="J7" s="76"/>
      <c r="K7" s="76"/>
      <c r="L7" s="76"/>
      <c r="M7" s="76"/>
      <c r="N7" s="76"/>
      <c r="O7" s="76"/>
      <c r="P7" s="76" t="s">
        <v>6</v>
      </c>
      <c r="Q7" s="76"/>
      <c r="R7" s="76"/>
      <c r="S7" s="76"/>
      <c r="T7" s="76"/>
      <c r="U7" s="76"/>
      <c r="V7" s="76"/>
      <c r="W7" s="76" t="s">
        <v>15</v>
      </c>
      <c r="X7" s="76"/>
      <c r="Y7" s="76"/>
      <c r="Z7" s="76"/>
      <c r="AA7" s="76"/>
      <c r="AB7" s="76"/>
      <c r="AC7" s="76"/>
      <c r="AD7" s="76" t="s">
        <v>5</v>
      </c>
      <c r="AE7" s="76"/>
      <c r="AF7" s="76"/>
      <c r="AG7" s="76"/>
      <c r="AH7" s="76"/>
      <c r="AI7" s="76"/>
      <c r="AJ7" s="76"/>
      <c r="AK7" s="3"/>
      <c r="AL7" s="76" t="s">
        <v>16</v>
      </c>
      <c r="AM7" s="76"/>
      <c r="AN7" s="76"/>
      <c r="AO7" s="76"/>
      <c r="AP7" s="76"/>
      <c r="AQ7" s="76"/>
      <c r="AR7" s="76"/>
      <c r="AS7" s="76"/>
      <c r="AT7" s="76" t="s">
        <v>11</v>
      </c>
      <c r="AU7" s="76"/>
      <c r="AV7" s="76"/>
      <c r="AW7" s="76"/>
      <c r="AX7" s="76"/>
      <c r="AY7" s="76"/>
      <c r="AZ7" s="76"/>
      <c r="BA7" s="76"/>
      <c r="BB7" s="76" t="s">
        <v>17</v>
      </c>
      <c r="BC7" s="76"/>
      <c r="BD7" s="76"/>
      <c r="BE7" s="76"/>
      <c r="BF7" s="76"/>
      <c r="BG7" s="76"/>
      <c r="BH7" s="76"/>
      <c r="BI7" s="76"/>
      <c r="BJ7" s="3"/>
      <c r="BK7" s="3"/>
      <c r="BL7" s="15" t="s">
        <v>18</v>
      </c>
      <c r="BM7" s="16"/>
      <c r="BN7" s="16"/>
      <c r="BO7" s="16"/>
      <c r="BP7" s="16"/>
      <c r="BQ7" s="16"/>
      <c r="BR7" s="16"/>
      <c r="BS7" s="16"/>
      <c r="BT7" s="16"/>
      <c r="BU7" s="16"/>
      <c r="BV7" s="16"/>
      <c r="BW7" s="16"/>
      <c r="BX7" s="16"/>
      <c r="BY7" s="23"/>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tr">
        <f>データ!$M$6</f>
        <v>非設置</v>
      </c>
      <c r="AE8" s="80"/>
      <c r="AF8" s="80"/>
      <c r="AG8" s="80"/>
      <c r="AH8" s="80"/>
      <c r="AI8" s="80"/>
      <c r="AJ8" s="80"/>
      <c r="AK8" s="3"/>
      <c r="AL8" s="69">
        <f>データ!S6</f>
        <v>45245</v>
      </c>
      <c r="AM8" s="69"/>
      <c r="AN8" s="69"/>
      <c r="AO8" s="69"/>
      <c r="AP8" s="69"/>
      <c r="AQ8" s="69"/>
      <c r="AR8" s="69"/>
      <c r="AS8" s="69"/>
      <c r="AT8" s="70">
        <f>データ!T6</f>
        <v>499.23</v>
      </c>
      <c r="AU8" s="70"/>
      <c r="AV8" s="70"/>
      <c r="AW8" s="70"/>
      <c r="AX8" s="70"/>
      <c r="AY8" s="70"/>
      <c r="AZ8" s="70"/>
      <c r="BA8" s="70"/>
      <c r="BB8" s="70">
        <f>データ!U6</f>
        <v>90.63</v>
      </c>
      <c r="BC8" s="70"/>
      <c r="BD8" s="70"/>
      <c r="BE8" s="70"/>
      <c r="BF8" s="70"/>
      <c r="BG8" s="70"/>
      <c r="BH8" s="70"/>
      <c r="BI8" s="70"/>
      <c r="BJ8" s="3"/>
      <c r="BK8" s="3"/>
      <c r="BL8" s="74" t="s">
        <v>12</v>
      </c>
      <c r="BM8" s="75"/>
      <c r="BN8" s="17" t="s">
        <v>20</v>
      </c>
      <c r="BO8" s="20"/>
      <c r="BP8" s="20"/>
      <c r="BQ8" s="20"/>
      <c r="BR8" s="20"/>
      <c r="BS8" s="20"/>
      <c r="BT8" s="20"/>
      <c r="BU8" s="20"/>
      <c r="BV8" s="20"/>
      <c r="BW8" s="20"/>
      <c r="BX8" s="20"/>
      <c r="BY8" s="24"/>
    </row>
    <row r="9" spans="1:78" ht="18.75" customHeight="1" x14ac:dyDescent="0.15">
      <c r="A9" s="2"/>
      <c r="B9" s="76" t="s">
        <v>22</v>
      </c>
      <c r="C9" s="76"/>
      <c r="D9" s="76"/>
      <c r="E9" s="76"/>
      <c r="F9" s="76"/>
      <c r="G9" s="76"/>
      <c r="H9" s="76"/>
      <c r="I9" s="76" t="s">
        <v>23</v>
      </c>
      <c r="J9" s="76"/>
      <c r="K9" s="76"/>
      <c r="L9" s="76"/>
      <c r="M9" s="76"/>
      <c r="N9" s="76"/>
      <c r="O9" s="76"/>
      <c r="P9" s="76" t="s">
        <v>25</v>
      </c>
      <c r="Q9" s="76"/>
      <c r="R9" s="76"/>
      <c r="S9" s="76"/>
      <c r="T9" s="76"/>
      <c r="U9" s="76"/>
      <c r="V9" s="76"/>
      <c r="W9" s="76" t="s">
        <v>26</v>
      </c>
      <c r="X9" s="76"/>
      <c r="Y9" s="76"/>
      <c r="Z9" s="76"/>
      <c r="AA9" s="76"/>
      <c r="AB9" s="76"/>
      <c r="AC9" s="76"/>
      <c r="AD9" s="76" t="s">
        <v>21</v>
      </c>
      <c r="AE9" s="76"/>
      <c r="AF9" s="76"/>
      <c r="AG9" s="76"/>
      <c r="AH9" s="76"/>
      <c r="AI9" s="76"/>
      <c r="AJ9" s="76"/>
      <c r="AK9" s="3"/>
      <c r="AL9" s="76" t="s">
        <v>29</v>
      </c>
      <c r="AM9" s="76"/>
      <c r="AN9" s="76"/>
      <c r="AO9" s="76"/>
      <c r="AP9" s="76"/>
      <c r="AQ9" s="76"/>
      <c r="AR9" s="76"/>
      <c r="AS9" s="76"/>
      <c r="AT9" s="76" t="s">
        <v>30</v>
      </c>
      <c r="AU9" s="76"/>
      <c r="AV9" s="76"/>
      <c r="AW9" s="76"/>
      <c r="AX9" s="76"/>
      <c r="AY9" s="76"/>
      <c r="AZ9" s="76"/>
      <c r="BA9" s="76"/>
      <c r="BB9" s="76" t="s">
        <v>34</v>
      </c>
      <c r="BC9" s="76"/>
      <c r="BD9" s="76"/>
      <c r="BE9" s="76"/>
      <c r="BF9" s="76"/>
      <c r="BG9" s="76"/>
      <c r="BH9" s="76"/>
      <c r="BI9" s="76"/>
      <c r="BJ9" s="3"/>
      <c r="BK9" s="3"/>
      <c r="BL9" s="77" t="s">
        <v>35</v>
      </c>
      <c r="BM9" s="78"/>
      <c r="BN9" s="18" t="s">
        <v>37</v>
      </c>
      <c r="BO9" s="21"/>
      <c r="BP9" s="21"/>
      <c r="BQ9" s="21"/>
      <c r="BR9" s="21"/>
      <c r="BS9" s="21"/>
      <c r="BT9" s="21"/>
      <c r="BU9" s="21"/>
      <c r="BV9" s="21"/>
      <c r="BW9" s="21"/>
      <c r="BX9" s="21"/>
      <c r="BY9" s="25"/>
    </row>
    <row r="10" spans="1:78" ht="18.75" customHeight="1" x14ac:dyDescent="0.15">
      <c r="A10" s="2"/>
      <c r="B10" s="70" t="str">
        <f>データ!N6</f>
        <v>-</v>
      </c>
      <c r="C10" s="70"/>
      <c r="D10" s="70"/>
      <c r="E10" s="70"/>
      <c r="F10" s="70"/>
      <c r="G10" s="70"/>
      <c r="H10" s="70"/>
      <c r="I10" s="70">
        <f>データ!O6</f>
        <v>81.55</v>
      </c>
      <c r="J10" s="70"/>
      <c r="K10" s="70"/>
      <c r="L10" s="70"/>
      <c r="M10" s="70"/>
      <c r="N10" s="70"/>
      <c r="O10" s="70"/>
      <c r="P10" s="70">
        <f>データ!P6</f>
        <v>9.6999999999999993</v>
      </c>
      <c r="Q10" s="70"/>
      <c r="R10" s="70"/>
      <c r="S10" s="70"/>
      <c r="T10" s="70"/>
      <c r="U10" s="70"/>
      <c r="V10" s="70"/>
      <c r="W10" s="70">
        <f>データ!Q6</f>
        <v>100</v>
      </c>
      <c r="X10" s="70"/>
      <c r="Y10" s="70"/>
      <c r="Z10" s="70"/>
      <c r="AA10" s="70"/>
      <c r="AB10" s="70"/>
      <c r="AC10" s="70"/>
      <c r="AD10" s="69">
        <f>データ!R6</f>
        <v>4444</v>
      </c>
      <c r="AE10" s="69"/>
      <c r="AF10" s="69"/>
      <c r="AG10" s="69"/>
      <c r="AH10" s="69"/>
      <c r="AI10" s="69"/>
      <c r="AJ10" s="69"/>
      <c r="AK10" s="2"/>
      <c r="AL10" s="69">
        <f>データ!V6</f>
        <v>4358</v>
      </c>
      <c r="AM10" s="69"/>
      <c r="AN10" s="69"/>
      <c r="AO10" s="69"/>
      <c r="AP10" s="69"/>
      <c r="AQ10" s="69"/>
      <c r="AR10" s="69"/>
      <c r="AS10" s="69"/>
      <c r="AT10" s="70">
        <f>データ!W6</f>
        <v>4.6399999999999997</v>
      </c>
      <c r="AU10" s="70"/>
      <c r="AV10" s="70"/>
      <c r="AW10" s="70"/>
      <c r="AX10" s="70"/>
      <c r="AY10" s="70"/>
      <c r="AZ10" s="70"/>
      <c r="BA10" s="70"/>
      <c r="BB10" s="70">
        <f>データ!X6</f>
        <v>939.22</v>
      </c>
      <c r="BC10" s="70"/>
      <c r="BD10" s="70"/>
      <c r="BE10" s="70"/>
      <c r="BF10" s="70"/>
      <c r="BG10" s="70"/>
      <c r="BH10" s="70"/>
      <c r="BI10" s="70"/>
      <c r="BJ10" s="2"/>
      <c r="BK10" s="2"/>
      <c r="BL10" s="71" t="s">
        <v>38</v>
      </c>
      <c r="BM10" s="72"/>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40</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41</v>
      </c>
      <c r="BM14" s="44"/>
      <c r="BN14" s="44"/>
      <c r="BO14" s="44"/>
      <c r="BP14" s="44"/>
      <c r="BQ14" s="44"/>
      <c r="BR14" s="44"/>
      <c r="BS14" s="44"/>
      <c r="BT14" s="44"/>
      <c r="BU14" s="44"/>
      <c r="BV14" s="44"/>
      <c r="BW14" s="44"/>
      <c r="BX14" s="44"/>
      <c r="BY14" s="44"/>
      <c r="BZ14" s="45"/>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113</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112</v>
      </c>
      <c r="BM47" s="55"/>
      <c r="BN47" s="55"/>
      <c r="BO47" s="55"/>
      <c r="BP47" s="55"/>
      <c r="BQ47" s="55"/>
      <c r="BR47" s="55"/>
      <c r="BS47" s="55"/>
      <c r="BT47" s="55"/>
      <c r="BU47" s="55"/>
      <c r="BV47" s="55"/>
      <c r="BW47" s="55"/>
      <c r="BX47" s="55"/>
      <c r="BY47" s="55"/>
      <c r="BZ47" s="5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5"/>
      <c r="BN48" s="55"/>
      <c r="BO48" s="55"/>
      <c r="BP48" s="55"/>
      <c r="BQ48" s="55"/>
      <c r="BR48" s="55"/>
      <c r="BS48" s="55"/>
      <c r="BT48" s="55"/>
      <c r="BU48" s="55"/>
      <c r="BV48" s="55"/>
      <c r="BW48" s="55"/>
      <c r="BX48" s="55"/>
      <c r="BY48" s="55"/>
      <c r="BZ48" s="5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5"/>
      <c r="BN49" s="55"/>
      <c r="BO49" s="55"/>
      <c r="BP49" s="55"/>
      <c r="BQ49" s="55"/>
      <c r="BR49" s="55"/>
      <c r="BS49" s="55"/>
      <c r="BT49" s="55"/>
      <c r="BU49" s="55"/>
      <c r="BV49" s="55"/>
      <c r="BW49" s="55"/>
      <c r="BX49" s="55"/>
      <c r="BY49" s="55"/>
      <c r="BZ49" s="5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5"/>
      <c r="BN50" s="55"/>
      <c r="BO50" s="55"/>
      <c r="BP50" s="55"/>
      <c r="BQ50" s="55"/>
      <c r="BR50" s="55"/>
      <c r="BS50" s="55"/>
      <c r="BT50" s="55"/>
      <c r="BU50" s="55"/>
      <c r="BV50" s="55"/>
      <c r="BW50" s="55"/>
      <c r="BX50" s="55"/>
      <c r="BY50" s="55"/>
      <c r="BZ50" s="5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5"/>
      <c r="BN51" s="55"/>
      <c r="BO51" s="55"/>
      <c r="BP51" s="55"/>
      <c r="BQ51" s="55"/>
      <c r="BR51" s="55"/>
      <c r="BS51" s="55"/>
      <c r="BT51" s="55"/>
      <c r="BU51" s="55"/>
      <c r="BV51" s="55"/>
      <c r="BW51" s="55"/>
      <c r="BX51" s="55"/>
      <c r="BY51" s="55"/>
      <c r="BZ51" s="5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5"/>
      <c r="BN52" s="55"/>
      <c r="BO52" s="55"/>
      <c r="BP52" s="55"/>
      <c r="BQ52" s="55"/>
      <c r="BR52" s="55"/>
      <c r="BS52" s="55"/>
      <c r="BT52" s="55"/>
      <c r="BU52" s="55"/>
      <c r="BV52" s="55"/>
      <c r="BW52" s="55"/>
      <c r="BX52" s="55"/>
      <c r="BY52" s="55"/>
      <c r="BZ52" s="5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5"/>
      <c r="BN53" s="55"/>
      <c r="BO53" s="55"/>
      <c r="BP53" s="55"/>
      <c r="BQ53" s="55"/>
      <c r="BR53" s="55"/>
      <c r="BS53" s="55"/>
      <c r="BT53" s="55"/>
      <c r="BU53" s="55"/>
      <c r="BV53" s="55"/>
      <c r="BW53" s="55"/>
      <c r="BX53" s="55"/>
      <c r="BY53" s="55"/>
      <c r="BZ53" s="5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5"/>
      <c r="BN54" s="55"/>
      <c r="BO54" s="55"/>
      <c r="BP54" s="55"/>
      <c r="BQ54" s="55"/>
      <c r="BR54" s="55"/>
      <c r="BS54" s="55"/>
      <c r="BT54" s="55"/>
      <c r="BU54" s="55"/>
      <c r="BV54" s="55"/>
      <c r="BW54" s="55"/>
      <c r="BX54" s="55"/>
      <c r="BY54" s="55"/>
      <c r="BZ54" s="5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5"/>
      <c r="BN55" s="55"/>
      <c r="BO55" s="55"/>
      <c r="BP55" s="55"/>
      <c r="BQ55" s="55"/>
      <c r="BR55" s="55"/>
      <c r="BS55" s="55"/>
      <c r="BT55" s="55"/>
      <c r="BU55" s="55"/>
      <c r="BV55" s="55"/>
      <c r="BW55" s="55"/>
      <c r="BX55" s="55"/>
      <c r="BY55" s="55"/>
      <c r="BZ55" s="56"/>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5"/>
      <c r="BN56" s="55"/>
      <c r="BO56" s="55"/>
      <c r="BP56" s="55"/>
      <c r="BQ56" s="55"/>
      <c r="BR56" s="55"/>
      <c r="BS56" s="55"/>
      <c r="BT56" s="55"/>
      <c r="BU56" s="55"/>
      <c r="BV56" s="55"/>
      <c r="BW56" s="55"/>
      <c r="BX56" s="55"/>
      <c r="BY56" s="55"/>
      <c r="BZ56" s="56"/>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5"/>
      <c r="BN57" s="55"/>
      <c r="BO57" s="55"/>
      <c r="BP57" s="55"/>
      <c r="BQ57" s="55"/>
      <c r="BR57" s="55"/>
      <c r="BS57" s="55"/>
      <c r="BT57" s="55"/>
      <c r="BU57" s="55"/>
      <c r="BV57" s="55"/>
      <c r="BW57" s="55"/>
      <c r="BX57" s="55"/>
      <c r="BY57" s="55"/>
      <c r="BZ57" s="56"/>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5"/>
      <c r="BN58" s="55"/>
      <c r="BO58" s="55"/>
      <c r="BP58" s="55"/>
      <c r="BQ58" s="55"/>
      <c r="BR58" s="55"/>
      <c r="BS58" s="55"/>
      <c r="BT58" s="55"/>
      <c r="BU58" s="55"/>
      <c r="BV58" s="55"/>
      <c r="BW58" s="55"/>
      <c r="BX58" s="55"/>
      <c r="BY58" s="55"/>
      <c r="BZ58" s="5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5"/>
      <c r="BN59" s="55"/>
      <c r="BO59" s="55"/>
      <c r="BP59" s="55"/>
      <c r="BQ59" s="55"/>
      <c r="BR59" s="55"/>
      <c r="BS59" s="55"/>
      <c r="BT59" s="55"/>
      <c r="BU59" s="55"/>
      <c r="BV59" s="55"/>
      <c r="BW59" s="55"/>
      <c r="BX59" s="55"/>
      <c r="BY59" s="55"/>
      <c r="BZ59" s="56"/>
    </row>
    <row r="60" spans="1:78" ht="13.5" customHeight="1" x14ac:dyDescent="0.15">
      <c r="A60" s="2"/>
      <c r="B60" s="66" t="s">
        <v>10</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49"/>
      <c r="BM60" s="55"/>
      <c r="BN60" s="55"/>
      <c r="BO60" s="55"/>
      <c r="BP60" s="55"/>
      <c r="BQ60" s="55"/>
      <c r="BR60" s="55"/>
      <c r="BS60" s="55"/>
      <c r="BT60" s="55"/>
      <c r="BU60" s="55"/>
      <c r="BV60" s="55"/>
      <c r="BW60" s="55"/>
      <c r="BX60" s="55"/>
      <c r="BY60" s="55"/>
      <c r="BZ60" s="5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49"/>
      <c r="BM61" s="55"/>
      <c r="BN61" s="55"/>
      <c r="BO61" s="55"/>
      <c r="BP61" s="55"/>
      <c r="BQ61" s="55"/>
      <c r="BR61" s="55"/>
      <c r="BS61" s="55"/>
      <c r="BT61" s="55"/>
      <c r="BU61" s="55"/>
      <c r="BV61" s="55"/>
      <c r="BW61" s="55"/>
      <c r="BX61" s="55"/>
      <c r="BY61" s="55"/>
      <c r="BZ61" s="5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5"/>
      <c r="BN62" s="55"/>
      <c r="BO62" s="55"/>
      <c r="BP62" s="55"/>
      <c r="BQ62" s="55"/>
      <c r="BR62" s="55"/>
      <c r="BS62" s="55"/>
      <c r="BT62" s="55"/>
      <c r="BU62" s="55"/>
      <c r="BV62" s="55"/>
      <c r="BW62" s="55"/>
      <c r="BX62" s="55"/>
      <c r="BY62" s="55"/>
      <c r="BZ62" s="5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7"/>
      <c r="BM63" s="58"/>
      <c r="BN63" s="58"/>
      <c r="BO63" s="58"/>
      <c r="BP63" s="58"/>
      <c r="BQ63" s="58"/>
      <c r="BR63" s="58"/>
      <c r="BS63" s="58"/>
      <c r="BT63" s="58"/>
      <c r="BU63" s="58"/>
      <c r="BV63" s="58"/>
      <c r="BW63" s="58"/>
      <c r="BX63" s="58"/>
      <c r="BY63" s="58"/>
      <c r="BZ63" s="59"/>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9</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114</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0"/>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0"/>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0"/>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0"/>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0"/>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0"/>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0"/>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0"/>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0"/>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0"/>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0"/>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0"/>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0"/>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0"/>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0"/>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42</v>
      </c>
    </row>
    <row r="84" spans="1:78" hidden="1" x14ac:dyDescent="0.15">
      <c r="B84" s="6" t="s">
        <v>43</v>
      </c>
      <c r="C84" s="6"/>
      <c r="D84" s="6"/>
      <c r="E84" s="6" t="s">
        <v>45</v>
      </c>
      <c r="F84" s="6" t="s">
        <v>46</v>
      </c>
      <c r="G84" s="6" t="s">
        <v>47</v>
      </c>
      <c r="H84" s="6" t="s">
        <v>0</v>
      </c>
      <c r="I84" s="6" t="s">
        <v>8</v>
      </c>
      <c r="J84" s="6" t="s">
        <v>48</v>
      </c>
      <c r="K84" s="6" t="s">
        <v>49</v>
      </c>
      <c r="L84" s="6" t="s">
        <v>32</v>
      </c>
      <c r="M84" s="6" t="s">
        <v>36</v>
      </c>
      <c r="N84" s="6" t="s">
        <v>51</v>
      </c>
      <c r="O84" s="6" t="s">
        <v>53</v>
      </c>
    </row>
    <row r="85" spans="1:78" hidden="1" x14ac:dyDescent="0.15">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ufobQUDXzziNDgY+ciBwyDMkWfRFv3PdCapfMiSmDGqRLo4ZJjEU12YcWjn8DUxiOFVs6gdHxUDjE49U9SrauQ==" saltValue="rIqLQBt5J0FEUNgwEPwro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57</v>
      </c>
      <c r="D3" s="30" t="s">
        <v>58</v>
      </c>
      <c r="E3" s="30" t="s">
        <v>4</v>
      </c>
      <c r="F3" s="30" t="s">
        <v>3</v>
      </c>
      <c r="G3" s="30" t="s">
        <v>24</v>
      </c>
      <c r="H3" s="82" t="s">
        <v>59</v>
      </c>
      <c r="I3" s="83"/>
      <c r="J3" s="83"/>
      <c r="K3" s="83"/>
      <c r="L3" s="83"/>
      <c r="M3" s="83"/>
      <c r="N3" s="83"/>
      <c r="O3" s="83"/>
      <c r="P3" s="83"/>
      <c r="Q3" s="83"/>
      <c r="R3" s="83"/>
      <c r="S3" s="83"/>
      <c r="T3" s="83"/>
      <c r="U3" s="83"/>
      <c r="V3" s="83"/>
      <c r="W3" s="83"/>
      <c r="X3" s="84"/>
      <c r="Y3" s="88" t="s">
        <v>52</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10</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60</v>
      </c>
      <c r="B4" s="31"/>
      <c r="C4" s="31"/>
      <c r="D4" s="31"/>
      <c r="E4" s="31"/>
      <c r="F4" s="31"/>
      <c r="G4" s="31"/>
      <c r="H4" s="85"/>
      <c r="I4" s="86"/>
      <c r="J4" s="86"/>
      <c r="K4" s="86"/>
      <c r="L4" s="86"/>
      <c r="M4" s="86"/>
      <c r="N4" s="86"/>
      <c r="O4" s="86"/>
      <c r="P4" s="86"/>
      <c r="Q4" s="86"/>
      <c r="R4" s="86"/>
      <c r="S4" s="86"/>
      <c r="T4" s="86"/>
      <c r="U4" s="86"/>
      <c r="V4" s="86"/>
      <c r="W4" s="86"/>
      <c r="X4" s="87"/>
      <c r="Y4" s="89" t="s">
        <v>50</v>
      </c>
      <c r="Z4" s="89"/>
      <c r="AA4" s="89"/>
      <c r="AB4" s="89"/>
      <c r="AC4" s="89"/>
      <c r="AD4" s="89"/>
      <c r="AE4" s="89"/>
      <c r="AF4" s="89"/>
      <c r="AG4" s="89"/>
      <c r="AH4" s="89"/>
      <c r="AI4" s="89"/>
      <c r="AJ4" s="89" t="s">
        <v>44</v>
      </c>
      <c r="AK4" s="89"/>
      <c r="AL4" s="89"/>
      <c r="AM4" s="89"/>
      <c r="AN4" s="89"/>
      <c r="AO4" s="89"/>
      <c r="AP4" s="89"/>
      <c r="AQ4" s="89"/>
      <c r="AR4" s="89"/>
      <c r="AS4" s="89"/>
      <c r="AT4" s="89"/>
      <c r="AU4" s="89" t="s">
        <v>27</v>
      </c>
      <c r="AV4" s="89"/>
      <c r="AW4" s="89"/>
      <c r="AX4" s="89"/>
      <c r="AY4" s="89"/>
      <c r="AZ4" s="89"/>
      <c r="BA4" s="89"/>
      <c r="BB4" s="89"/>
      <c r="BC4" s="89"/>
      <c r="BD4" s="89"/>
      <c r="BE4" s="89"/>
      <c r="BF4" s="89" t="s">
        <v>62</v>
      </c>
      <c r="BG4" s="89"/>
      <c r="BH4" s="89"/>
      <c r="BI4" s="89"/>
      <c r="BJ4" s="89"/>
      <c r="BK4" s="89"/>
      <c r="BL4" s="89"/>
      <c r="BM4" s="89"/>
      <c r="BN4" s="89"/>
      <c r="BO4" s="89"/>
      <c r="BP4" s="89"/>
      <c r="BQ4" s="89" t="s">
        <v>14</v>
      </c>
      <c r="BR4" s="89"/>
      <c r="BS4" s="89"/>
      <c r="BT4" s="89"/>
      <c r="BU4" s="89"/>
      <c r="BV4" s="89"/>
      <c r="BW4" s="89"/>
      <c r="BX4" s="89"/>
      <c r="BY4" s="89"/>
      <c r="BZ4" s="89"/>
      <c r="CA4" s="89"/>
      <c r="CB4" s="89" t="s">
        <v>61</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8" x14ac:dyDescent="0.15">
      <c r="A5" s="28" t="s">
        <v>69</v>
      </c>
      <c r="B5" s="32"/>
      <c r="C5" s="32"/>
      <c r="D5" s="32"/>
      <c r="E5" s="32"/>
      <c r="F5" s="32"/>
      <c r="G5" s="32"/>
      <c r="H5" s="37" t="s">
        <v>56</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43</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8" s="27" customFormat="1" x14ac:dyDescent="0.15">
      <c r="A6" s="28" t="s">
        <v>95</v>
      </c>
      <c r="B6" s="33">
        <f t="shared" ref="B6:X6" si="1">B7</f>
        <v>2020</v>
      </c>
      <c r="C6" s="33">
        <f t="shared" si="1"/>
        <v>232211</v>
      </c>
      <c r="D6" s="33">
        <f t="shared" si="1"/>
        <v>46</v>
      </c>
      <c r="E6" s="33">
        <f t="shared" si="1"/>
        <v>17</v>
      </c>
      <c r="F6" s="33">
        <f t="shared" si="1"/>
        <v>5</v>
      </c>
      <c r="G6" s="33">
        <f t="shared" si="1"/>
        <v>0</v>
      </c>
      <c r="H6" s="33" t="str">
        <f t="shared" si="1"/>
        <v>愛知県　新城市</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81.55</v>
      </c>
      <c r="P6" s="38">
        <f t="shared" si="1"/>
        <v>9.6999999999999993</v>
      </c>
      <c r="Q6" s="38">
        <f t="shared" si="1"/>
        <v>100</v>
      </c>
      <c r="R6" s="38">
        <f t="shared" si="1"/>
        <v>4444</v>
      </c>
      <c r="S6" s="38">
        <f t="shared" si="1"/>
        <v>45245</v>
      </c>
      <c r="T6" s="38">
        <f t="shared" si="1"/>
        <v>499.23</v>
      </c>
      <c r="U6" s="38">
        <f t="shared" si="1"/>
        <v>90.63</v>
      </c>
      <c r="V6" s="38">
        <f t="shared" si="1"/>
        <v>4358</v>
      </c>
      <c r="W6" s="38">
        <f t="shared" si="1"/>
        <v>4.6399999999999997</v>
      </c>
      <c r="X6" s="38">
        <f t="shared" si="1"/>
        <v>939.22</v>
      </c>
      <c r="Y6" s="42">
        <f t="shared" ref="Y6:AH6" si="2">IF(Y7="",NA(),Y7)</f>
        <v>92.22</v>
      </c>
      <c r="Z6" s="42">
        <f t="shared" si="2"/>
        <v>98.2</v>
      </c>
      <c r="AA6" s="42">
        <f t="shared" si="2"/>
        <v>101.64</v>
      </c>
      <c r="AB6" s="42">
        <f t="shared" si="2"/>
        <v>98.12</v>
      </c>
      <c r="AC6" s="42">
        <f t="shared" si="2"/>
        <v>94.83</v>
      </c>
      <c r="AD6" s="42">
        <f t="shared" si="2"/>
        <v>99.66</v>
      </c>
      <c r="AE6" s="42">
        <f t="shared" si="2"/>
        <v>100.95</v>
      </c>
      <c r="AF6" s="42">
        <f t="shared" si="2"/>
        <v>101.77</v>
      </c>
      <c r="AG6" s="42">
        <f t="shared" si="2"/>
        <v>103.6</v>
      </c>
      <c r="AH6" s="42">
        <f t="shared" si="2"/>
        <v>106.37</v>
      </c>
      <c r="AI6" s="38" t="str">
        <f>IF(AI7="","",IF(AI7="-","【-】","【"&amp;SUBSTITUTE(TEXT(AI7,"#,##0.00"),"-","△")&amp;"】"))</f>
        <v>【104.99】</v>
      </c>
      <c r="AJ6" s="42">
        <f t="shared" ref="AJ6:AS6" si="3">IF(AJ7="",NA(),AJ7)</f>
        <v>356.56</v>
      </c>
      <c r="AK6" s="42">
        <f t="shared" si="3"/>
        <v>303.29000000000002</v>
      </c>
      <c r="AL6" s="42">
        <f t="shared" si="3"/>
        <v>284.83999999999997</v>
      </c>
      <c r="AM6" s="42">
        <f t="shared" si="3"/>
        <v>295.92</v>
      </c>
      <c r="AN6" s="42">
        <f t="shared" si="3"/>
        <v>317.38</v>
      </c>
      <c r="AO6" s="42">
        <f t="shared" si="3"/>
        <v>225.39</v>
      </c>
      <c r="AP6" s="42">
        <f t="shared" si="3"/>
        <v>224.04</v>
      </c>
      <c r="AQ6" s="42">
        <f t="shared" si="3"/>
        <v>227.4</v>
      </c>
      <c r="AR6" s="42">
        <f t="shared" si="3"/>
        <v>193.99</v>
      </c>
      <c r="AS6" s="42">
        <f t="shared" si="3"/>
        <v>139.02000000000001</v>
      </c>
      <c r="AT6" s="38" t="str">
        <f>IF(AT7="","",IF(AT7="-","【-】","【"&amp;SUBSTITUTE(TEXT(AT7,"#,##0.00"),"-","△")&amp;"】"))</f>
        <v>【121.19】</v>
      </c>
      <c r="AU6" s="42">
        <f t="shared" ref="AU6:BD6" si="4">IF(AU7="",NA(),AU7)</f>
        <v>61.76</v>
      </c>
      <c r="AV6" s="42">
        <f t="shared" si="4"/>
        <v>106.46</v>
      </c>
      <c r="AW6" s="42">
        <f t="shared" si="4"/>
        <v>130.03</v>
      </c>
      <c r="AX6" s="42">
        <f t="shared" si="4"/>
        <v>146</v>
      </c>
      <c r="AY6" s="42">
        <f t="shared" si="4"/>
        <v>166.65</v>
      </c>
      <c r="AZ6" s="42">
        <f t="shared" si="4"/>
        <v>31.84</v>
      </c>
      <c r="BA6" s="42">
        <f t="shared" si="4"/>
        <v>29.91</v>
      </c>
      <c r="BB6" s="42">
        <f t="shared" si="4"/>
        <v>29.54</v>
      </c>
      <c r="BC6" s="42">
        <f t="shared" si="4"/>
        <v>26.99</v>
      </c>
      <c r="BD6" s="42">
        <f t="shared" si="4"/>
        <v>29.13</v>
      </c>
      <c r="BE6" s="38" t="str">
        <f>IF(BE7="","",IF(BE7="-","【-】","【"&amp;SUBSTITUTE(TEXT(BE7,"#,##0.00"),"-","△")&amp;"】"))</f>
        <v>【32.80】</v>
      </c>
      <c r="BF6" s="42">
        <f t="shared" ref="BF6:BO6" si="5">IF(BF7="",NA(),BF7)</f>
        <v>2331.14</v>
      </c>
      <c r="BG6" s="42">
        <f t="shared" si="5"/>
        <v>2002.8</v>
      </c>
      <c r="BH6" s="42">
        <f t="shared" si="5"/>
        <v>1879.1</v>
      </c>
      <c r="BI6" s="42">
        <f t="shared" si="5"/>
        <v>1843.84</v>
      </c>
      <c r="BJ6" s="42">
        <f t="shared" si="5"/>
        <v>1782.02</v>
      </c>
      <c r="BK6" s="42">
        <f t="shared" si="5"/>
        <v>974.93</v>
      </c>
      <c r="BL6" s="42">
        <f t="shared" si="5"/>
        <v>855.8</v>
      </c>
      <c r="BM6" s="42">
        <f t="shared" si="5"/>
        <v>789.46</v>
      </c>
      <c r="BN6" s="42">
        <f t="shared" si="5"/>
        <v>826.83</v>
      </c>
      <c r="BO6" s="42">
        <f t="shared" si="5"/>
        <v>867.83</v>
      </c>
      <c r="BP6" s="38" t="str">
        <f>IF(BP7="","",IF(BP7="-","【-】","【"&amp;SUBSTITUTE(TEXT(BP7,"#,##0.00"),"-","△")&amp;"】"))</f>
        <v>【832.52】</v>
      </c>
      <c r="BQ6" s="42">
        <f t="shared" ref="BQ6:BZ6" si="6">IF(BQ7="",NA(),BQ7)</f>
        <v>52.32</v>
      </c>
      <c r="BR6" s="42">
        <f t="shared" si="6"/>
        <v>59.1</v>
      </c>
      <c r="BS6" s="42">
        <f t="shared" si="6"/>
        <v>74.64</v>
      </c>
      <c r="BT6" s="42">
        <f t="shared" si="6"/>
        <v>78.55</v>
      </c>
      <c r="BU6" s="42">
        <f t="shared" si="6"/>
        <v>77.319999999999993</v>
      </c>
      <c r="BV6" s="42">
        <f t="shared" si="6"/>
        <v>55.32</v>
      </c>
      <c r="BW6" s="42">
        <f t="shared" si="6"/>
        <v>59.8</v>
      </c>
      <c r="BX6" s="42">
        <f t="shared" si="6"/>
        <v>57.77</v>
      </c>
      <c r="BY6" s="42">
        <f t="shared" si="6"/>
        <v>57.31</v>
      </c>
      <c r="BZ6" s="42">
        <f t="shared" si="6"/>
        <v>57.08</v>
      </c>
      <c r="CA6" s="38" t="str">
        <f>IF(CA7="","",IF(CA7="-","【-】","【"&amp;SUBSTITUTE(TEXT(CA7,"#,##0.00"),"-","△")&amp;"】"))</f>
        <v>【60.94】</v>
      </c>
      <c r="CB6" s="42">
        <f t="shared" ref="CB6:CK6" si="7">IF(CB7="",NA(),CB7)</f>
        <v>277.01</v>
      </c>
      <c r="CC6" s="42">
        <f t="shared" si="7"/>
        <v>261.32</v>
      </c>
      <c r="CD6" s="42">
        <f t="shared" si="7"/>
        <v>208.64</v>
      </c>
      <c r="CE6" s="42">
        <f t="shared" si="7"/>
        <v>189.02</v>
      </c>
      <c r="CF6" s="42">
        <f t="shared" si="7"/>
        <v>190.57</v>
      </c>
      <c r="CG6" s="42">
        <f t="shared" si="7"/>
        <v>283.17</v>
      </c>
      <c r="CH6" s="42">
        <f t="shared" si="7"/>
        <v>263.76</v>
      </c>
      <c r="CI6" s="42">
        <f t="shared" si="7"/>
        <v>274.35000000000002</v>
      </c>
      <c r="CJ6" s="42">
        <f t="shared" si="7"/>
        <v>273.52</v>
      </c>
      <c r="CK6" s="42">
        <f t="shared" si="7"/>
        <v>274.99</v>
      </c>
      <c r="CL6" s="38" t="str">
        <f>IF(CL7="","",IF(CL7="-","【-】","【"&amp;SUBSTITUTE(TEXT(CL7,"#,##0.00"),"-","△")&amp;"】"))</f>
        <v>【253.04】</v>
      </c>
      <c r="CM6" s="42">
        <f t="shared" ref="CM6:CV6" si="8">IF(CM7="",NA(),CM7)</f>
        <v>50.12</v>
      </c>
      <c r="CN6" s="42">
        <f t="shared" si="8"/>
        <v>53.28</v>
      </c>
      <c r="CO6" s="42">
        <f t="shared" si="8"/>
        <v>48</v>
      </c>
      <c r="CP6" s="42">
        <f t="shared" si="8"/>
        <v>50.84</v>
      </c>
      <c r="CQ6" s="42">
        <f t="shared" si="8"/>
        <v>52.6</v>
      </c>
      <c r="CR6" s="42">
        <f t="shared" si="8"/>
        <v>60.65</v>
      </c>
      <c r="CS6" s="42">
        <f t="shared" si="8"/>
        <v>51.75</v>
      </c>
      <c r="CT6" s="42">
        <f t="shared" si="8"/>
        <v>50.68</v>
      </c>
      <c r="CU6" s="42">
        <f t="shared" si="8"/>
        <v>50.14</v>
      </c>
      <c r="CV6" s="42">
        <f t="shared" si="8"/>
        <v>54.83</v>
      </c>
      <c r="CW6" s="38" t="str">
        <f>IF(CW7="","",IF(CW7="-","【-】","【"&amp;SUBSTITUTE(TEXT(CW7,"#,##0.00"),"-","△")&amp;"】"))</f>
        <v>【54.84】</v>
      </c>
      <c r="CX6" s="42">
        <f t="shared" ref="CX6:DG6" si="9">IF(CX7="",NA(),CX7)</f>
        <v>84.9</v>
      </c>
      <c r="CY6" s="42">
        <f t="shared" si="9"/>
        <v>88.12</v>
      </c>
      <c r="CZ6" s="42">
        <f t="shared" si="9"/>
        <v>87.43</v>
      </c>
      <c r="DA6" s="42">
        <f t="shared" si="9"/>
        <v>85.73</v>
      </c>
      <c r="DB6" s="42">
        <f t="shared" si="9"/>
        <v>85.7</v>
      </c>
      <c r="DC6" s="42">
        <f t="shared" si="9"/>
        <v>84.58</v>
      </c>
      <c r="DD6" s="42">
        <f t="shared" si="9"/>
        <v>84.84</v>
      </c>
      <c r="DE6" s="42">
        <f t="shared" si="9"/>
        <v>84.86</v>
      </c>
      <c r="DF6" s="42">
        <f t="shared" si="9"/>
        <v>84.98</v>
      </c>
      <c r="DG6" s="42">
        <f t="shared" si="9"/>
        <v>84.7</v>
      </c>
      <c r="DH6" s="38" t="str">
        <f>IF(DH7="","",IF(DH7="-","【-】","【"&amp;SUBSTITUTE(TEXT(DH7,"#,##0.00"),"-","△")&amp;"】"))</f>
        <v>【86.60】</v>
      </c>
      <c r="DI6" s="42">
        <f t="shared" ref="DI6:DR6" si="10">IF(DI7="",NA(),DI7)</f>
        <v>3.25</v>
      </c>
      <c r="DJ6" s="42">
        <f t="shared" si="10"/>
        <v>6.48</v>
      </c>
      <c r="DK6" s="42">
        <f t="shared" si="10"/>
        <v>9.51</v>
      </c>
      <c r="DL6" s="42">
        <f t="shared" si="10"/>
        <v>12.5</v>
      </c>
      <c r="DM6" s="42">
        <f t="shared" si="10"/>
        <v>15.5</v>
      </c>
      <c r="DN6" s="42">
        <f t="shared" si="10"/>
        <v>22.9</v>
      </c>
      <c r="DO6" s="42">
        <f t="shared" si="10"/>
        <v>24.87</v>
      </c>
      <c r="DP6" s="42">
        <f t="shared" si="10"/>
        <v>24.13</v>
      </c>
      <c r="DQ6" s="42">
        <f t="shared" si="10"/>
        <v>23.06</v>
      </c>
      <c r="DR6" s="42">
        <f t="shared" si="10"/>
        <v>20.34</v>
      </c>
      <c r="DS6" s="38" t="str">
        <f>IF(DS7="","",IF(DS7="-","【-】","【"&amp;SUBSTITUTE(TEXT(DS7,"#,##0.00"),"-","△")&amp;"】"))</f>
        <v>【22.21】</v>
      </c>
      <c r="DT6" s="38">
        <f t="shared" ref="DT6:EC6" si="11">IF(DT7="",NA(),DT7)</f>
        <v>0</v>
      </c>
      <c r="DU6" s="38">
        <f t="shared" si="11"/>
        <v>0</v>
      </c>
      <c r="DV6" s="38">
        <f t="shared" si="11"/>
        <v>0</v>
      </c>
      <c r="DW6" s="38">
        <f t="shared" si="11"/>
        <v>0</v>
      </c>
      <c r="DX6" s="38">
        <f t="shared" si="11"/>
        <v>0</v>
      </c>
      <c r="DY6" s="38">
        <f t="shared" si="11"/>
        <v>0</v>
      </c>
      <c r="DZ6" s="38">
        <f t="shared" si="11"/>
        <v>0</v>
      </c>
      <c r="EA6" s="38">
        <f t="shared" si="11"/>
        <v>0</v>
      </c>
      <c r="EB6" s="38">
        <f t="shared" si="11"/>
        <v>0</v>
      </c>
      <c r="EC6" s="38">
        <f t="shared" si="11"/>
        <v>0</v>
      </c>
      <c r="ED6" s="38" t="str">
        <f>IF(ED7="","",IF(ED7="-","【-】","【"&amp;SUBSTITUTE(TEXT(ED7,"#,##0.00"),"-","△")&amp;"】"))</f>
        <v>【0.00】</v>
      </c>
      <c r="EE6" s="38">
        <f t="shared" ref="EE6:EN6" si="12">IF(EE7="",NA(),EE7)</f>
        <v>0</v>
      </c>
      <c r="EF6" s="38">
        <f t="shared" si="12"/>
        <v>0</v>
      </c>
      <c r="EG6" s="38">
        <f t="shared" si="12"/>
        <v>0</v>
      </c>
      <c r="EH6" s="38">
        <f t="shared" si="12"/>
        <v>0</v>
      </c>
      <c r="EI6" s="38">
        <f t="shared" si="12"/>
        <v>0</v>
      </c>
      <c r="EJ6" s="42">
        <f t="shared" si="12"/>
        <v>2.0499999999999998</v>
      </c>
      <c r="EK6" s="42">
        <f t="shared" si="12"/>
        <v>0.01</v>
      </c>
      <c r="EL6" s="42">
        <f t="shared" si="12"/>
        <v>0.01</v>
      </c>
      <c r="EM6" s="42">
        <f t="shared" si="12"/>
        <v>0.02</v>
      </c>
      <c r="EN6" s="42">
        <f t="shared" si="12"/>
        <v>0.25</v>
      </c>
      <c r="EO6" s="38" t="str">
        <f>IF(EO7="","",IF(EO7="-","【-】","【"&amp;SUBSTITUTE(TEXT(EO7,"#,##0.00"),"-","△")&amp;"】"))</f>
        <v>【0.16】</v>
      </c>
    </row>
    <row r="7" spans="1:148" s="27" customFormat="1" x14ac:dyDescent="0.15">
      <c r="A7" s="28"/>
      <c r="B7" s="34">
        <v>2020</v>
      </c>
      <c r="C7" s="34">
        <v>232211</v>
      </c>
      <c r="D7" s="34">
        <v>46</v>
      </c>
      <c r="E7" s="34">
        <v>17</v>
      </c>
      <c r="F7" s="34">
        <v>5</v>
      </c>
      <c r="G7" s="34">
        <v>0</v>
      </c>
      <c r="H7" s="34" t="s">
        <v>33</v>
      </c>
      <c r="I7" s="34" t="s">
        <v>96</v>
      </c>
      <c r="J7" s="34" t="s">
        <v>97</v>
      </c>
      <c r="K7" s="34" t="s">
        <v>98</v>
      </c>
      <c r="L7" s="34" t="s">
        <v>99</v>
      </c>
      <c r="M7" s="34" t="s">
        <v>100</v>
      </c>
      <c r="N7" s="39" t="s">
        <v>101</v>
      </c>
      <c r="O7" s="39">
        <v>81.55</v>
      </c>
      <c r="P7" s="39">
        <v>9.6999999999999993</v>
      </c>
      <c r="Q7" s="39">
        <v>100</v>
      </c>
      <c r="R7" s="39">
        <v>4444</v>
      </c>
      <c r="S7" s="39">
        <v>45245</v>
      </c>
      <c r="T7" s="39">
        <v>499.23</v>
      </c>
      <c r="U7" s="39">
        <v>90.63</v>
      </c>
      <c r="V7" s="39">
        <v>4358</v>
      </c>
      <c r="W7" s="39">
        <v>4.6399999999999997</v>
      </c>
      <c r="X7" s="39">
        <v>939.22</v>
      </c>
      <c r="Y7" s="39">
        <v>92.22</v>
      </c>
      <c r="Z7" s="39">
        <v>98.2</v>
      </c>
      <c r="AA7" s="39">
        <v>101.64</v>
      </c>
      <c r="AB7" s="39">
        <v>98.12</v>
      </c>
      <c r="AC7" s="39">
        <v>94.83</v>
      </c>
      <c r="AD7" s="39">
        <v>99.66</v>
      </c>
      <c r="AE7" s="39">
        <v>100.95</v>
      </c>
      <c r="AF7" s="39">
        <v>101.77</v>
      </c>
      <c r="AG7" s="39">
        <v>103.6</v>
      </c>
      <c r="AH7" s="39">
        <v>106.37</v>
      </c>
      <c r="AI7" s="39">
        <v>104.99</v>
      </c>
      <c r="AJ7" s="39">
        <v>356.56</v>
      </c>
      <c r="AK7" s="39">
        <v>303.29000000000002</v>
      </c>
      <c r="AL7" s="39">
        <v>284.83999999999997</v>
      </c>
      <c r="AM7" s="39">
        <v>295.92</v>
      </c>
      <c r="AN7" s="39">
        <v>317.38</v>
      </c>
      <c r="AO7" s="39">
        <v>225.39</v>
      </c>
      <c r="AP7" s="39">
        <v>224.04</v>
      </c>
      <c r="AQ7" s="39">
        <v>227.4</v>
      </c>
      <c r="AR7" s="39">
        <v>193.99</v>
      </c>
      <c r="AS7" s="39">
        <v>139.02000000000001</v>
      </c>
      <c r="AT7" s="39">
        <v>121.19</v>
      </c>
      <c r="AU7" s="39">
        <v>61.76</v>
      </c>
      <c r="AV7" s="39">
        <v>106.46</v>
      </c>
      <c r="AW7" s="39">
        <v>130.03</v>
      </c>
      <c r="AX7" s="39">
        <v>146</v>
      </c>
      <c r="AY7" s="39">
        <v>166.65</v>
      </c>
      <c r="AZ7" s="39">
        <v>31.84</v>
      </c>
      <c r="BA7" s="39">
        <v>29.91</v>
      </c>
      <c r="BB7" s="39">
        <v>29.54</v>
      </c>
      <c r="BC7" s="39">
        <v>26.99</v>
      </c>
      <c r="BD7" s="39">
        <v>29.13</v>
      </c>
      <c r="BE7" s="39">
        <v>32.799999999999997</v>
      </c>
      <c r="BF7" s="39">
        <v>2331.14</v>
      </c>
      <c r="BG7" s="39">
        <v>2002.8</v>
      </c>
      <c r="BH7" s="39">
        <v>1879.1</v>
      </c>
      <c r="BI7" s="39">
        <v>1843.84</v>
      </c>
      <c r="BJ7" s="39">
        <v>1782.02</v>
      </c>
      <c r="BK7" s="39">
        <v>974.93</v>
      </c>
      <c r="BL7" s="39">
        <v>855.8</v>
      </c>
      <c r="BM7" s="39">
        <v>789.46</v>
      </c>
      <c r="BN7" s="39">
        <v>826.83</v>
      </c>
      <c r="BO7" s="39">
        <v>867.83</v>
      </c>
      <c r="BP7" s="39">
        <v>832.52</v>
      </c>
      <c r="BQ7" s="39">
        <v>52.32</v>
      </c>
      <c r="BR7" s="39">
        <v>59.1</v>
      </c>
      <c r="BS7" s="39">
        <v>74.64</v>
      </c>
      <c r="BT7" s="39">
        <v>78.55</v>
      </c>
      <c r="BU7" s="39">
        <v>77.319999999999993</v>
      </c>
      <c r="BV7" s="39">
        <v>55.32</v>
      </c>
      <c r="BW7" s="39">
        <v>59.8</v>
      </c>
      <c r="BX7" s="39">
        <v>57.77</v>
      </c>
      <c r="BY7" s="39">
        <v>57.31</v>
      </c>
      <c r="BZ7" s="39">
        <v>57.08</v>
      </c>
      <c r="CA7" s="39">
        <v>60.94</v>
      </c>
      <c r="CB7" s="39">
        <v>277.01</v>
      </c>
      <c r="CC7" s="39">
        <v>261.32</v>
      </c>
      <c r="CD7" s="39">
        <v>208.64</v>
      </c>
      <c r="CE7" s="39">
        <v>189.02</v>
      </c>
      <c r="CF7" s="39">
        <v>190.57</v>
      </c>
      <c r="CG7" s="39">
        <v>283.17</v>
      </c>
      <c r="CH7" s="39">
        <v>263.76</v>
      </c>
      <c r="CI7" s="39">
        <v>274.35000000000002</v>
      </c>
      <c r="CJ7" s="39">
        <v>273.52</v>
      </c>
      <c r="CK7" s="39">
        <v>274.99</v>
      </c>
      <c r="CL7" s="39">
        <v>253.04</v>
      </c>
      <c r="CM7" s="39">
        <v>50.12</v>
      </c>
      <c r="CN7" s="39">
        <v>53.28</v>
      </c>
      <c r="CO7" s="39">
        <v>48</v>
      </c>
      <c r="CP7" s="39">
        <v>50.84</v>
      </c>
      <c r="CQ7" s="39">
        <v>52.6</v>
      </c>
      <c r="CR7" s="39">
        <v>60.65</v>
      </c>
      <c r="CS7" s="39">
        <v>51.75</v>
      </c>
      <c r="CT7" s="39">
        <v>50.68</v>
      </c>
      <c r="CU7" s="39">
        <v>50.14</v>
      </c>
      <c r="CV7" s="39">
        <v>54.83</v>
      </c>
      <c r="CW7" s="39">
        <v>54.84</v>
      </c>
      <c r="CX7" s="39">
        <v>84.9</v>
      </c>
      <c r="CY7" s="39">
        <v>88.12</v>
      </c>
      <c r="CZ7" s="39">
        <v>87.43</v>
      </c>
      <c r="DA7" s="39">
        <v>85.73</v>
      </c>
      <c r="DB7" s="39">
        <v>85.7</v>
      </c>
      <c r="DC7" s="39">
        <v>84.58</v>
      </c>
      <c r="DD7" s="39">
        <v>84.84</v>
      </c>
      <c r="DE7" s="39">
        <v>84.86</v>
      </c>
      <c r="DF7" s="39">
        <v>84.98</v>
      </c>
      <c r="DG7" s="39">
        <v>84.7</v>
      </c>
      <c r="DH7" s="39">
        <v>86.6</v>
      </c>
      <c r="DI7" s="39">
        <v>3.25</v>
      </c>
      <c r="DJ7" s="39">
        <v>6.48</v>
      </c>
      <c r="DK7" s="39">
        <v>9.51</v>
      </c>
      <c r="DL7" s="39">
        <v>12.5</v>
      </c>
      <c r="DM7" s="39">
        <v>15.5</v>
      </c>
      <c r="DN7" s="39">
        <v>22.9</v>
      </c>
      <c r="DO7" s="39">
        <v>24.87</v>
      </c>
      <c r="DP7" s="39">
        <v>24.13</v>
      </c>
      <c r="DQ7" s="39">
        <v>23.06</v>
      </c>
      <c r="DR7" s="39">
        <v>20.34</v>
      </c>
      <c r="DS7" s="39">
        <v>22.21</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2.0499999999999998</v>
      </c>
      <c r="EK7" s="39">
        <v>0.01</v>
      </c>
      <c r="EL7" s="39">
        <v>0.01</v>
      </c>
      <c r="EM7" s="39">
        <v>0.02</v>
      </c>
      <c r="EN7" s="39">
        <v>0.25</v>
      </c>
      <c r="EO7" s="39">
        <v>0.16</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2022-01-20T06:12:25Z</cp:lastPrinted>
  <dcterms:created xsi:type="dcterms:W3CDTF">2021-12-03T07:32:52Z</dcterms:created>
  <dcterms:modified xsi:type="dcterms:W3CDTF">2022-02-03T10:06:21Z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2022-02-01T00:02:16Z</vt:filetime>
  </property>
</Properties>
</file>