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4★③完成版データ（事業ごと）\01上水道\"/>
    </mc:Choice>
  </mc:AlternateContent>
  <workbookProtection workbookAlgorithmName="SHA-512" workbookHashValue="LefGHvj9TBx+2JxU4SLE9Kv2n5mKu4pqhArXyPu7fki9vM/DHCya0Sascxntet6LXLaRnWkbuatRaupcYgswxQ==" workbookSaltValue="Ndbi+ElYVIMFGLKhHJuo1A==" workbookSpinCount="100000" lockStructure="1"/>
  <bookViews>
    <workbookView xWindow="0" yWindow="0" windowWidth="20490" windowHeight="73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<sst xmlns="http://schemas.openxmlformats.org/spreadsheetml/2006/main" count="228" uniqueCount="116">
  <si>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</si>
  <si>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</si>
  <si>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</si>
  <si>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</si>
  <si>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</si>
  <si>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</si>
  <si>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</si>
  <si>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</si>
  <si>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</si>
  <si>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</si>
  <si>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</si>
  <si>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</si>
  <si>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</si>
  <si>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</si>
  <si>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</si>
  <si>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</si>
  <si>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</si>
  <si>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</si>
  <si>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</si>
  <si>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</si>
  <si>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</si>
  <si>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</si>
  <si>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</si>
  <si>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</si>
  <si>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</si>
  <si>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</si>
  <si>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</si>
  <si>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</si>
  <si>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</si>
  <si>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</si>
  <si>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</si>
  <si>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</si>
  <si>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</si>
  <si>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</si>
  <si>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</si>
  <si>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</si>
  <si>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</si>
  <si>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</si>
  <si>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</si>
  <si>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</si>
  <si>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</si>
  <si>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</si>
  <si>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</si>
  <si>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</si>
  <si>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</si>
  <si>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</si>
  <si>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</si>
  <si>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</si>
  <si>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</si>
  <si>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</si>
  <si>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</si>
  <si>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</si>
  <si>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</si>
  <si>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</si>
  <si>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</si>
  <si>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</si>
  <si>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</si>
  <si>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</si>
  <si>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</si>
  <si>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</si>
  <si>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</si>
  <si>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</si>
  <si>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</si>
  <si>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</si>
  <si>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</si>
  <si>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</si>
  <si>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</si>
  <si>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</si>
  <si>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</si>
  <si>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</si>
  <si>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</si>
  <si>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</si>
  <si>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</si>
  <si>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</si>
  <si>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</si>
  <si>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</si>
  <si>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</si>
  <si>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</si>
  <si>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</si>
  <si>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</si>
  <si>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</si>
  <si>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</si>
  <si>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</si>
  <si>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</si>
  <si>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</si>
  <si>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</si>
  <si>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</si>
  <si>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</si>
  <si>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</si>
  <si>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</si>
  <si>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</si>
  <si>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</si>
  <si>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</si>
  <si>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知立市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</si>
  <si>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</si>
  <si>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</si>
  <si>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</si>
  <si>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</si>
  <si>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</si>
  <si>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</si>
  <si>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</si>
  <si>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</si>
  <si>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</si>
  <si>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</si>
  <si>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</si>
  <si>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</si>
  <si>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</si>
  <si>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</si>
  <si>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</si>
  <si>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</si>
  <si>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</si>
  <si>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</si>
  <si>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</si>
  <si>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①有形固定資産減価償却率は前年よりも＋0.41％悪化した。十分な設備投資（更新）ができていないことから、今後の取り組まなければならない課題の一つとなっている。
　②管路経年化率は23.08％であった。概ね21％～23％の間で推移しており、上昇傾向にはない。管路更新をすすめ、今後もこの水準を維持または低下させるよう管路更新に取り組む必要がある。
　③管路更新率は前年よりも＋0.75％増、上昇した。下水道築造工事にあわせた配水管布設替を積極的に実施したためである。
　</t>
    <rPh sb="2" eb="4">
      <t>ユウケイ</t>
    </rPh>
    <rPh sb="4" eb="6">
      <t>コテイ</t>
    </rPh>
    <rPh sb="6" eb="8">
      <t>シサン</t>
    </rPh>
    <rPh sb="8" eb="10">
      <t>ゲンカ</t>
    </rPh>
    <rPh sb="10" eb="12">
      <t>ショウキャク</t>
    </rPh>
    <rPh sb="12" eb="13">
      <t>リツ</t>
    </rPh>
    <rPh sb="14" eb="16">
      <t>ゼンネン</t>
    </rPh>
    <rPh sb="25" eb="27">
      <t>アッカ</t>
    </rPh>
    <rPh sb="30" eb="32">
      <t>ジュウブン</t>
    </rPh>
    <rPh sb="33" eb="35">
      <t>セツビ</t>
    </rPh>
    <rPh sb="35" eb="37">
      <t>トウシ</t>
    </rPh>
    <rPh sb="38" eb="40">
      <t>コウシン</t>
    </rPh>
    <rPh sb="53" eb="55">
      <t>コンゴ</t>
    </rPh>
    <rPh sb="56" eb="57">
      <t>ト</t>
    </rPh>
    <rPh sb="58" eb="59">
      <t>ク</t>
    </rPh>
    <rPh sb="68" eb="70">
      <t>カダイ</t>
    </rPh>
    <rPh sb="71" eb="72">
      <t>ヒト</t>
    </rPh>
    <rPh sb="83" eb="85">
      <t>カンロ</t>
    </rPh>
    <rPh sb="85" eb="88">
      <t>ケイネンカ</t>
    </rPh>
    <rPh sb="88" eb="89">
      <t>リツ</t>
    </rPh>
    <rPh sb="101" eb="102">
      <t>オオム</t>
    </rPh>
    <rPh sb="111" eb="112">
      <t>アイダ</t>
    </rPh>
    <rPh sb="113" eb="115">
      <t>スイイ</t>
    </rPh>
    <rPh sb="120" eb="122">
      <t>ジョウショウ</t>
    </rPh>
    <rPh sb="122" eb="124">
      <t>ケイコウ</t>
    </rPh>
    <rPh sb="129" eb="131">
      <t>カンロ</t>
    </rPh>
    <rPh sb="131" eb="133">
      <t>コウシン</t>
    </rPh>
    <rPh sb="138" eb="140">
      <t>コンゴ</t>
    </rPh>
    <rPh sb="143" eb="145">
      <t>スイジュン</t>
    </rPh>
    <rPh sb="146" eb="148">
      <t>イジ</t>
    </rPh>
    <rPh sb="151" eb="153">
      <t>テイカ</t>
    </rPh>
    <rPh sb="158" eb="160">
      <t>カンロ</t>
    </rPh>
    <rPh sb="160" eb="162">
      <t>コウシン</t>
    </rPh>
    <rPh sb="163" eb="164">
      <t>ト</t>
    </rPh>
    <rPh sb="165" eb="166">
      <t>ク</t>
    </rPh>
    <rPh sb="167" eb="169">
      <t>ヒツヨウ</t>
    </rPh>
    <rPh sb="176" eb="178">
      <t>カンロ</t>
    </rPh>
    <rPh sb="178" eb="180">
      <t>コウシン</t>
    </rPh>
    <rPh sb="180" eb="181">
      <t>リツ</t>
    </rPh>
    <rPh sb="182" eb="184">
      <t>ゼンネン</t>
    </rPh>
    <rPh sb="193" eb="194">
      <t>ゾウ</t>
    </rPh>
    <rPh sb="195" eb="197">
      <t>ジョウショウ</t>
    </rPh>
    <rPh sb="200" eb="203">
      <t>ゲスイドウ</t>
    </rPh>
    <rPh sb="203" eb="205">
      <t>チクゾウ</t>
    </rPh>
    <rPh sb="205" eb="207">
      <t>コウジ</t>
    </rPh>
    <rPh sb="212" eb="215">
      <t>ハイスイカン</t>
    </rPh>
    <rPh sb="215" eb="217">
      <t>フセツ</t>
    </rPh>
    <rPh sb="217" eb="218">
      <t>カ</t>
    </rPh>
    <rPh sb="219" eb="222">
      <t>セッキョクテキ</t>
    </rPh>
    <rPh sb="223" eb="225">
      <t>ジッシ</t>
    </rPh>
    <phoneticPr fontId="4"/>
  </si>
  <si>
    <t>1. 経営の健全性・効率性について
　令和2年度決算においては新型コロナウィルスの感染拡大による影響を大きく受ける結果となった。
2.老朽化の状況については
　十分な設備投資（更新）ができてはいないものの、他の類似団体と比較した中においては、管路の更新に関しては一定程度の水準を確保しており、今後も老朽化対策に継続的に取り組んでいくことが必要である。
　人口減少による料金収入の減少も見据えた長期的なビジョンが重要であり、当市では平成29年度に中長期的な視野に基づく計画的な経営のため、経営戦略を策定しており、この計画をもとに、安定的で継続的な水の供給を行っていく。この計画は計画期間を10年と定めているが、水道事業を取り巻く環境の変化を考慮し、中間年(令和5年度)に見直しをすることを想定している。</t>
    <rPh sb="19" eb="21">
      <t>レイワ</t>
    </rPh>
    <rPh sb="22" eb="24">
      <t>ネンド</t>
    </rPh>
    <rPh sb="24" eb="26">
      <t>ケッサン</t>
    </rPh>
    <rPh sb="31" eb="33">
      <t>シンガタ</t>
    </rPh>
    <rPh sb="41" eb="43">
      <t>カンセン</t>
    </rPh>
    <rPh sb="43" eb="45">
      <t>カクダイ</t>
    </rPh>
    <rPh sb="48" eb="50">
      <t>エイキョウ</t>
    </rPh>
    <rPh sb="51" eb="52">
      <t>オオ</t>
    </rPh>
    <rPh sb="54" eb="55">
      <t>ウ</t>
    </rPh>
    <rPh sb="57" eb="59">
      <t>ケッカ</t>
    </rPh>
    <rPh sb="67" eb="70">
      <t>ロウキュウカ</t>
    </rPh>
    <rPh sb="71" eb="73">
      <t>ジョウキョウ</t>
    </rPh>
    <rPh sb="80" eb="82">
      <t>ジュウブン</t>
    </rPh>
    <rPh sb="83" eb="85">
      <t>セツビ</t>
    </rPh>
    <rPh sb="85" eb="87">
      <t>トウシ</t>
    </rPh>
    <rPh sb="88" eb="90">
      <t>コウシン</t>
    </rPh>
    <rPh sb="103" eb="104">
      <t>タ</t>
    </rPh>
    <rPh sb="105" eb="107">
      <t>ルイジ</t>
    </rPh>
    <rPh sb="107" eb="109">
      <t>ダンタイ</t>
    </rPh>
    <rPh sb="110" eb="112">
      <t>ヒカク</t>
    </rPh>
    <rPh sb="114" eb="115">
      <t>ナカ</t>
    </rPh>
    <rPh sb="121" eb="123">
      <t>カンロ</t>
    </rPh>
    <rPh sb="124" eb="126">
      <t>コウシン</t>
    </rPh>
    <rPh sb="127" eb="128">
      <t>カン</t>
    </rPh>
    <rPh sb="131" eb="133">
      <t>イッテイ</t>
    </rPh>
    <rPh sb="133" eb="135">
      <t>テイド</t>
    </rPh>
    <rPh sb="136" eb="138">
      <t>スイジュン</t>
    </rPh>
    <rPh sb="139" eb="141">
      <t>カクホ</t>
    </rPh>
    <rPh sb="146" eb="148">
      <t>コンゴ</t>
    </rPh>
    <rPh sb="149" eb="152">
      <t>ロウキュウカ</t>
    </rPh>
    <rPh sb="152" eb="154">
      <t>タイサク</t>
    </rPh>
    <rPh sb="155" eb="158">
      <t>ケイゾクテキ</t>
    </rPh>
    <rPh sb="159" eb="160">
      <t>ト</t>
    </rPh>
    <rPh sb="161" eb="162">
      <t>ク</t>
    </rPh>
    <rPh sb="169" eb="171">
      <t>ヒツヨウ</t>
    </rPh>
    <phoneticPr fontId="4"/>
  </si>
  <si>
    <t>　①経常収支比率は前年よりも△5.10％悪化した。新型コロナウィルス感染症拡大の経済的影響を踏まえ、基本料金の免除をR2.6～R2.9までの4か月間実施したため、給水収益が大きく落ち込んでしまったこと（△98,219千円減）が主な原因である。
　③流動比率は前年よりも△133.8％悪化した。収入面では前述の免除による収入が減少したこと、支出面では建設改良費（投資）が高水準で支出されていることにより、現金が減少し（△252,836千円減）、その結果、流動比率が低下した。
　④企業債残高対給水収益比率は前年よりも4.06％悪化した。企業債残高は減少したが（△63,782千円減）、前述の免除による給水収益の減少が大きく影響した。
　⑤料金回収率は100％を下回った。前述の免除による給水収益の減少が大きく影響した。
　⑥給水原価は1.19円上昇した。主に減価償却費の増加により、費用が増加した（＋31,907千円増）ことが影響した。
　⑦施設利用率は1.18％上昇した。これはステイホームなどの要因により配水量が増加した（＋141.69増）ことによる。
　⑧有収率は97.56％となった。前年度に引き続き良好な状態である。</t>
    <rPh sb="55" eb="57">
      <t>メンジョ</t>
    </rPh>
    <rPh sb="81" eb="83">
      <t>キュウスイ</t>
    </rPh>
    <rPh sb="83" eb="85">
      <t>シュウエキ</t>
    </rPh>
    <rPh sb="86" eb="87">
      <t>オオ</t>
    </rPh>
    <rPh sb="89" eb="90">
      <t>オ</t>
    </rPh>
    <rPh sb="91" eb="92">
      <t>コ</t>
    </rPh>
    <rPh sb="108" eb="110">
      <t>センエン</t>
    </rPh>
    <rPh sb="110" eb="111">
      <t>ゲン</t>
    </rPh>
    <rPh sb="113" eb="114">
      <t>オモ</t>
    </rPh>
    <rPh sb="115" eb="117">
      <t>ゲンイン</t>
    </rPh>
    <rPh sb="124" eb="126">
      <t>リュウドウ</t>
    </rPh>
    <rPh sb="126" eb="128">
      <t>ヒリツ</t>
    </rPh>
    <rPh sb="129" eb="131">
      <t>ゼンネン</t>
    </rPh>
    <rPh sb="141" eb="143">
      <t>アッカ</t>
    </rPh>
    <rPh sb="148" eb="149">
      <t>メン</t>
    </rPh>
    <rPh sb="151" eb="153">
      <t>ゼンジュツ</t>
    </rPh>
    <rPh sb="154" eb="156">
      <t>メンジョ</t>
    </rPh>
    <rPh sb="159" eb="161">
      <t>シュウニュウ</t>
    </rPh>
    <rPh sb="162" eb="164">
      <t>ゲンショウ</t>
    </rPh>
    <rPh sb="169" eb="171">
      <t>シシュツ</t>
    </rPh>
    <rPh sb="171" eb="172">
      <t>メン</t>
    </rPh>
    <rPh sb="174" eb="176">
      <t>ケンセツ</t>
    </rPh>
    <rPh sb="176" eb="178">
      <t>カイリョウ</t>
    </rPh>
    <rPh sb="178" eb="179">
      <t>ヒ</t>
    </rPh>
    <rPh sb="180" eb="182">
      <t>トウシ</t>
    </rPh>
    <rPh sb="184" eb="187">
      <t>コウスイジュン</t>
    </rPh>
    <rPh sb="188" eb="190">
      <t>シシュツ</t>
    </rPh>
    <rPh sb="201" eb="203">
      <t>ゲンキン</t>
    </rPh>
    <rPh sb="204" eb="206">
      <t>ゲンショウ</t>
    </rPh>
    <rPh sb="216" eb="218">
      <t>センエン</t>
    </rPh>
    <rPh sb="218" eb="219">
      <t>ゲン</t>
    </rPh>
    <rPh sb="223" eb="225">
      <t>ケッカ</t>
    </rPh>
    <rPh sb="226" eb="228">
      <t>リュウドウ</t>
    </rPh>
    <rPh sb="228" eb="230">
      <t>ヒリツ</t>
    </rPh>
    <rPh sb="231" eb="233">
      <t>テイカ</t>
    </rPh>
    <rPh sb="239" eb="241">
      <t>キギョウ</t>
    </rPh>
    <rPh sb="241" eb="242">
      <t>サイ</t>
    </rPh>
    <rPh sb="242" eb="244">
      <t>ザンダカ</t>
    </rPh>
    <rPh sb="244" eb="245">
      <t>タイ</t>
    </rPh>
    <rPh sb="245" eb="247">
      <t>キュウスイ</t>
    </rPh>
    <rPh sb="247" eb="249">
      <t>シュウエキ</t>
    </rPh>
    <rPh sb="249" eb="251">
      <t>ヒリツ</t>
    </rPh>
    <rPh sb="252" eb="254">
      <t>ゼンネン</t>
    </rPh>
    <rPh sb="262" eb="264">
      <t>アッカ</t>
    </rPh>
    <rPh sb="267" eb="269">
      <t>キギョウ</t>
    </rPh>
    <rPh sb="269" eb="270">
      <t>サイ</t>
    </rPh>
    <rPh sb="270" eb="272">
      <t>ザンダカ</t>
    </rPh>
    <rPh sb="273" eb="275">
      <t>ゲンショウ</t>
    </rPh>
    <rPh sb="286" eb="287">
      <t>セン</t>
    </rPh>
    <rPh sb="287" eb="288">
      <t>エン</t>
    </rPh>
    <rPh sb="288" eb="289">
      <t>ゲン</t>
    </rPh>
    <rPh sb="291" eb="293">
      <t>ゼンジュツ</t>
    </rPh>
    <rPh sb="294" eb="296">
      <t>メンジョ</t>
    </rPh>
    <rPh sb="299" eb="301">
      <t>キュウスイ</t>
    </rPh>
    <rPh sb="301" eb="303">
      <t>シュウエキ</t>
    </rPh>
    <rPh sb="304" eb="306">
      <t>ゲンショウ</t>
    </rPh>
    <rPh sb="307" eb="308">
      <t>オオ</t>
    </rPh>
    <rPh sb="310" eb="312">
      <t>エイキョウ</t>
    </rPh>
    <rPh sb="318" eb="320">
      <t>リョウキン</t>
    </rPh>
    <rPh sb="320" eb="322">
      <t>カイシュウ</t>
    </rPh>
    <rPh sb="322" eb="323">
      <t>リツ</t>
    </rPh>
    <rPh sb="329" eb="331">
      <t>シタマワ</t>
    </rPh>
    <rPh sb="337" eb="339">
      <t>メンジョ</t>
    </rPh>
    <rPh sb="347" eb="349">
      <t>ゲンショウ</t>
    </rPh>
    <rPh sb="350" eb="351">
      <t>オオ</t>
    </rPh>
    <rPh sb="353" eb="355">
      <t>エイキョウ</t>
    </rPh>
    <rPh sb="361" eb="363">
      <t>キュウスイ</t>
    </rPh>
    <rPh sb="363" eb="365">
      <t>ゲンカ</t>
    </rPh>
    <rPh sb="370" eb="371">
      <t>エン</t>
    </rPh>
    <rPh sb="371" eb="373">
      <t>ジョウショウ</t>
    </rPh>
    <rPh sb="376" eb="377">
      <t>オモ</t>
    </rPh>
    <rPh sb="378" eb="380">
      <t>ゲンカ</t>
    </rPh>
    <rPh sb="380" eb="382">
      <t>ショウキャク</t>
    </rPh>
    <rPh sb="382" eb="383">
      <t>ヒ</t>
    </rPh>
    <rPh sb="384" eb="386">
      <t>ゾウカ</t>
    </rPh>
    <rPh sb="390" eb="392">
      <t>ヒヨウ</t>
    </rPh>
    <rPh sb="393" eb="395">
      <t>ゾウカ</t>
    </rPh>
    <rPh sb="405" eb="407">
      <t>センエン</t>
    </rPh>
    <rPh sb="407" eb="408">
      <t>フ</t>
    </rPh>
    <rPh sb="412" eb="414">
      <t>エイキョウ</t>
    </rPh>
    <rPh sb="420" eb="422">
      <t>シセツ</t>
    </rPh>
    <rPh sb="422" eb="424">
      <t>リヨウ</t>
    </rPh>
    <rPh sb="424" eb="425">
      <t>リツ</t>
    </rPh>
    <rPh sb="431" eb="433">
      <t>ジョウショウ</t>
    </rPh>
    <rPh sb="448" eb="450">
      <t>ヨウイン</t>
    </rPh>
    <rPh sb="453" eb="455">
      <t>ハイスイ</t>
    </rPh>
    <rPh sb="455" eb="456">
      <t>リョウ</t>
    </rPh>
    <rPh sb="457" eb="459">
      <t>ゾウカ</t>
    </rPh>
    <rPh sb="469" eb="470">
      <t>ゾウ</t>
    </rPh>
    <rPh sb="480" eb="483">
      <t>ユウシュウリツ</t>
    </rPh>
    <rPh sb="495" eb="498">
      <t>ゼンネンド</t>
    </rPh>
    <rPh sb="499" eb="500">
      <t>ヒ</t>
    </rPh>
    <rPh sb="501" eb="502">
      <t>ツヅ</t>
    </rPh>
    <rPh sb="503" eb="505">
      <t>リョウコウ</t>
    </rPh>
    <rPh sb="506" eb="508">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</si>
</sst>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1.03</c:v>
                </c:pt>
                <c:pt idx="1">
                  <c:v>0.51</c:v>
                </c:pt>
                <c:pt idx="2">
                  <c:v>0.91</c:v>
                </c:pt>
                <c:pt idx="3">
                  <c:v>1.6</c:v>
                </c:pt>
                <c:pt idx="4">
                  <c:v>2.35</c:v>
                </c:pt>
              </c:numCache>
            </c:numRef>
          </c:val>
          <c:extLst>
            <c:ext xmlns:c16="http://schemas.microsoft.com/office/drawing/2014/chart" uri="{C3380CC4-5D6E-409C-BE32-E72D297353CC}">
              <c16:uniqueId val="{00000000-E9A8-4ED2-9EEB-1F199B4A25C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E9A8-4ED2-9EEB-1F199B4A25C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53.99</c:v>
                </c:pt>
                <c:pt idx="1">
                  <c:v>53.92</c:v>
                </c:pt>
                <c:pt idx="2">
                  <c:v>54.36</c:v>
                </c:pt>
                <c:pt idx="3">
                  <c:v>53.87</c:v>
                </c:pt>
                <c:pt idx="4">
                  <c:v>55.05</c:v>
                </c:pt>
              </c:numCache>
            </c:numRef>
          </c:val>
          <c:extLst>
            <c:ext xmlns:c16="http://schemas.microsoft.com/office/drawing/2014/chart" uri="{C3380CC4-5D6E-409C-BE32-E72D297353CC}">
              <c16:uniqueId val="{00000000-8D4D-4744-9A5B-8FCD83D4B89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8D4D-4744-9A5B-8FCD83D4B89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97.15</c:v>
                </c:pt>
                <c:pt idx="1">
                  <c:v>97.54</c:v>
                </c:pt>
                <c:pt idx="2">
                  <c:v>96.94</c:v>
                </c:pt>
                <c:pt idx="3">
                  <c:v>97.28</c:v>
                </c:pt>
                <c:pt idx="4">
                  <c:v>97.56</c:v>
                </c:pt>
              </c:numCache>
            </c:numRef>
          </c:val>
          <c:extLst>
            <c:ext xmlns:c16="http://schemas.microsoft.com/office/drawing/2014/chart" uri="{C3380CC4-5D6E-409C-BE32-E72D297353CC}">
              <c16:uniqueId val="{00000000-6634-46E9-B5D9-C422C9D5075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6634-46E9-B5D9-C422C9D5075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112.04</c:v>
                </c:pt>
                <c:pt idx="1">
                  <c:v>109.94</c:v>
                </c:pt>
                <c:pt idx="2">
                  <c:v>107.99</c:v>
                </c:pt>
                <c:pt idx="3">
                  <c:v>108.3</c:v>
                </c:pt>
                <c:pt idx="4">
                  <c:v>103.2</c:v>
                </c:pt>
              </c:numCache>
            </c:numRef>
          </c:val>
          <c:extLst>
            <c:ext xmlns:c16="http://schemas.microsoft.com/office/drawing/2014/chart" uri="{C3380CC4-5D6E-409C-BE32-E72D297353CC}">
              <c16:uniqueId val="{00000000-21FA-4AB9-9A0B-ABD89154AB2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21FA-4AB9-9A0B-ABD89154AB2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41.76</c:v>
                </c:pt>
                <c:pt idx="1">
                  <c:v>42.17</c:v>
                </c:pt>
                <c:pt idx="2">
                  <c:v>43.14</c:v>
                </c:pt>
                <c:pt idx="3">
                  <c:v>43.99</c:v>
                </c:pt>
                <c:pt idx="4">
                  <c:v>44.4</c:v>
                </c:pt>
              </c:numCache>
            </c:numRef>
          </c:val>
          <c:extLst>
            <c:ext xmlns:c16="http://schemas.microsoft.com/office/drawing/2014/chart" uri="{C3380CC4-5D6E-409C-BE32-E72D297353CC}">
              <c16:uniqueId val="{00000000-E87D-4675-8EBE-005519AC8E3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E87D-4675-8EBE-005519AC8E3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21.72</c:v>
                </c:pt>
                <c:pt idx="1">
                  <c:v>22.94</c:v>
                </c:pt>
                <c:pt idx="2">
                  <c:v>21.53</c:v>
                </c:pt>
                <c:pt idx="3">
                  <c:v>22.62</c:v>
                </c:pt>
                <c:pt idx="4">
                  <c:v>23.08</c:v>
                </c:pt>
              </c:numCache>
            </c:numRef>
          </c:val>
          <c:extLst>
            <c:ext xmlns:c16="http://schemas.microsoft.com/office/drawing/2014/chart" uri="{C3380CC4-5D6E-409C-BE32-E72D297353CC}">
              <c16:uniqueId val="{00000000-F70A-43D1-927F-6777172814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F70A-43D1-927F-6777172814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C8-4351-9118-EED949CCBF2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62C8-4351-9118-EED949CCBF2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1156.04</c:v>
                </c:pt>
                <c:pt idx="1">
                  <c:v>589.41</c:v>
                </c:pt>
                <c:pt idx="2">
                  <c:v>624.59</c:v>
                </c:pt>
                <c:pt idx="3">
                  <c:v>684.81</c:v>
                </c:pt>
                <c:pt idx="4">
                  <c:v>551.01</c:v>
                </c:pt>
              </c:numCache>
            </c:numRef>
          </c:val>
          <c:extLst>
            <c:ext xmlns:c16="http://schemas.microsoft.com/office/drawing/2014/chart" uri="{C3380CC4-5D6E-409C-BE32-E72D297353CC}">
              <c16:uniqueId val="{00000000-6E36-4492-A2D2-AAD74C00086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6E36-4492-A2D2-AAD74C00086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120.66</c:v>
                </c:pt>
                <c:pt idx="1">
                  <c:v>118.69</c:v>
                </c:pt>
                <c:pt idx="2">
                  <c:v>112.91</c:v>
                </c:pt>
                <c:pt idx="3">
                  <c:v>105.94</c:v>
                </c:pt>
                <c:pt idx="4">
                  <c:v>110</c:v>
                </c:pt>
              </c:numCache>
            </c:numRef>
          </c:val>
          <c:extLst>
            <c:ext xmlns:c16="http://schemas.microsoft.com/office/drawing/2014/chart" uri="{C3380CC4-5D6E-409C-BE32-E72D297353CC}">
              <c16:uniqueId val="{00000000-D6E3-4DBC-9020-9072CC92E51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D6E3-4DBC-9020-9072CC92E51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109.64</c:v>
                </c:pt>
                <c:pt idx="1">
                  <c:v>107.19</c:v>
                </c:pt>
                <c:pt idx="2">
                  <c:v>105.38</c:v>
                </c:pt>
                <c:pt idx="3">
                  <c:v>105.29</c:v>
                </c:pt>
                <c:pt idx="4">
                  <c:v>92.96</c:v>
                </c:pt>
              </c:numCache>
            </c:numRef>
          </c:val>
          <c:extLst>
            <c:ext xmlns:c16="http://schemas.microsoft.com/office/drawing/2014/chart" uri="{C3380CC4-5D6E-409C-BE32-E72D297353CC}">
              <c16:uniqueId val="{00000000-7B10-429E-8769-213206FDB37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7B10-429E-8769-213206FDB37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135.88</c:v>
                </c:pt>
                <c:pt idx="1">
                  <c:v>139.63</c:v>
                </c:pt>
                <c:pt idx="2">
                  <c:v>142.65</c:v>
                </c:pt>
                <c:pt idx="3">
                  <c:v>143.05000000000001</c:v>
                </c:pt>
                <c:pt idx="4">
                  <c:v>144.24</c:v>
                </c:pt>
              </c:numCache>
            </c:numRef>
          </c:val>
          <c:extLst>
            <c:ext xmlns:c16="http://schemas.microsoft.com/office/drawing/2014/chart" uri="{C3380CC4-5D6E-409C-BE32-E72D297353CC}">
              <c16:uniqueId val="{00000000-4F4D-4A7B-AEB5-F1AA016FD5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4F4D-4A7B-AEB5-F1AA016FD5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愛知県　知立市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72322</v>
      </c>
      <c r="AM8" s="61"/>
      <c r="AN8" s="61"/>
      <c r="AO8" s="61"/>
      <c r="AP8" s="61"/>
      <c r="AQ8" s="61"/>
      <c r="AR8" s="61"/>
      <c r="AS8" s="61"/>
      <c r="AT8" s="52">
        <f>データ!$S$6</f>
        <v>16.309999999999999</v>
      </c>
      <c r="AU8" s="53"/>
      <c r="AV8" s="53"/>
      <c r="AW8" s="53"/>
      <c r="AX8" s="53"/>
      <c r="AY8" s="53"/>
      <c r="AZ8" s="53"/>
      <c r="BA8" s="53"/>
      <c r="BB8" s="54">
        <f>データ!$T$6</f>
        <v>4434.21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87.23</v>
      </c>
      <c r="J10" s="53"/>
      <c r="K10" s="53"/>
      <c r="L10" s="53"/>
      <c r="M10" s="53"/>
      <c r="N10" s="53"/>
      <c r="O10" s="64"/>
      <c r="P10" s="54">
        <f>データ!$P$6</f>
        <v>99.71</v>
      </c>
      <c r="Q10" s="54"/>
      <c r="R10" s="54"/>
      <c r="S10" s="54"/>
      <c r="T10" s="54"/>
      <c r="U10" s="54"/>
      <c r="V10" s="54"/>
      <c r="W10" s="61">
        <f>データ!$Q$6</f>
        <v>2409</v>
      </c>
      <c r="X10" s="61"/>
      <c r="Y10" s="61"/>
      <c r="Z10" s="61"/>
      <c r="AA10" s="61"/>
      <c r="AB10" s="61"/>
      <c r="AC10" s="61"/>
      <c r="AD10" s="2"/>
      <c r="AE10" s="2"/>
      <c r="AF10" s="2"/>
      <c r="AG10" s="2"/>
      <c r="AH10" s="4"/>
      <c r="AI10" s="4"/>
      <c r="AJ10" s="4"/>
      <c r="AK10" s="4"/>
      <c r="AL10" s="61">
        <f>データ!$U$6</f>
        <v>72069</v>
      </c>
      <c r="AM10" s="61"/>
      <c r="AN10" s="61"/>
      <c r="AO10" s="61"/>
      <c r="AP10" s="61"/>
      <c r="AQ10" s="61"/>
      <c r="AR10" s="61"/>
      <c r="AS10" s="61"/>
      <c r="AT10" s="52">
        <f>データ!$V$6</f>
        <v>16.309999999999999</v>
      </c>
      <c r="AU10" s="53"/>
      <c r="AV10" s="53"/>
      <c r="AW10" s="53"/>
      <c r="AX10" s="53"/>
      <c r="AY10" s="53"/>
      <c r="AZ10" s="53"/>
      <c r="BA10" s="53"/>
      <c r="BB10" s="54">
        <f>データ!$W$6</f>
        <v>4418.7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115</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9XzxiqWcpCjWBCS/99q20NXKQ812a6a2OJLyAjVy2gGKmOd8CKkEltVhbn6+h8M5dItRBjLGaR18LTF6uk9BtA==" saltValue="UdVzOGMIqXNtJZkkwD9XN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232254</v>
      </c>
      <c r="D6" s="34">
        <f t="shared" si="3"/>
        <v>46</v>
      </c>
      <c r="E6" s="34">
        <f t="shared" si="3"/>
        <v>1</v>
      </c>
      <c r="F6" s="34">
        <f t="shared" si="3"/>
        <v>0</v>
      </c>
      <c r="G6" s="34">
        <f t="shared" si="3"/>
        <v>1</v>
      </c>
      <c r="H6" s="34" t="str">
        <f t="shared" si="3"/>
        <v>愛知県　知立市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87.23</v>
      </c>
      <c r="P6" s="35">
        <f t="shared" si="3"/>
        <v>99.71</v>
      </c>
      <c r="Q6" s="35">
        <f t="shared" si="3"/>
        <v>2409</v>
      </c>
      <c r="R6" s="35">
        <f t="shared" si="3"/>
        <v>72322</v>
      </c>
      <c r="S6" s="35">
        <f t="shared" si="3"/>
        <v>16.309999999999999</v>
      </c>
      <c r="T6" s="35">
        <f t="shared" si="3"/>
        <v>4434.21</v>
      </c>
      <c r="U6" s="35">
        <f t="shared" si="3"/>
        <v>72069</v>
      </c>
      <c r="V6" s="35">
        <f t="shared" si="3"/>
        <v>16.309999999999999</v>
      </c>
      <c r="W6" s="35">
        <f t="shared" si="3"/>
        <v>4418.7</v>
      </c>
      <c r="X6" s="36">
        <f>IF(X7="",NA(),X7)</f>
        <v>112.04</v>
      </c>
      <c r="Y6" s="36">
        <f t="shared" ref="Y6:AG6" si="4">IF(Y7="",NA(),Y7)</f>
        <v>109.94</v>
      </c>
      <c r="Z6" s="36">
        <f t="shared" si="4"/>
        <v>107.99</v>
      </c>
      <c r="AA6" s="36">
        <f t="shared" si="4"/>
        <v>108.3</v>
      </c>
      <c r="AB6" s="36">
        <f t="shared" si="4"/>
        <v>103.2</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1156.04</v>
      </c>
      <c r="AU6" s="36">
        <f t="shared" ref="AU6:BC6" si="6">IF(AU7="",NA(),AU7)</f>
        <v>589.41</v>
      </c>
      <c r="AV6" s="36">
        <f t="shared" si="6"/>
        <v>624.59</v>
      </c>
      <c r="AW6" s="36">
        <f t="shared" si="6"/>
        <v>684.81</v>
      </c>
      <c r="AX6" s="36">
        <f t="shared" si="6"/>
        <v>551.01</v>
      </c>
      <c r="AY6" s="36">
        <f t="shared" si="6"/>
        <v>357.82</v>
      </c>
      <c r="AZ6" s="36">
        <f t="shared" si="6"/>
        <v>355.5</v>
      </c>
      <c r="BA6" s="36">
        <f t="shared" si="6"/>
        <v>349.83</v>
      </c>
      <c r="BB6" s="36">
        <f t="shared" si="6"/>
        <v>360.86</v>
      </c>
      <c r="BC6" s="36">
        <f t="shared" si="6"/>
        <v>350.79</v>
      </c>
      <c r="BD6" s="35" t="str">
        <f>IF(BD7="","",IF(BD7="-","【-】","【"&amp;SUBSTITUTE(TEXT(BD7,"#,##0.00"),"-","△")&amp;"】"))</f>
        <v>【260.31】</v>
      </c>
      <c r="BE6" s="36">
        <f>IF(BE7="",NA(),BE7)</f>
        <v>120.66</v>
      </c>
      <c r="BF6" s="36">
        <f t="shared" ref="BF6:BN6" si="7">IF(BF7="",NA(),BF7)</f>
        <v>118.69</v>
      </c>
      <c r="BG6" s="36">
        <f t="shared" si="7"/>
        <v>112.91</v>
      </c>
      <c r="BH6" s="36">
        <f t="shared" si="7"/>
        <v>105.94</v>
      </c>
      <c r="BI6" s="36">
        <f t="shared" si="7"/>
        <v>110</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109.64</v>
      </c>
      <c r="BQ6" s="36">
        <f t="shared" ref="BQ6:BY6" si="8">IF(BQ7="",NA(),BQ7)</f>
        <v>107.19</v>
      </c>
      <c r="BR6" s="36">
        <f t="shared" si="8"/>
        <v>105.38</v>
      </c>
      <c r="BS6" s="36">
        <f t="shared" si="8"/>
        <v>105.29</v>
      </c>
      <c r="BT6" s="36">
        <f t="shared" si="8"/>
        <v>92.96</v>
      </c>
      <c r="BU6" s="36">
        <f t="shared" si="8"/>
        <v>106.01</v>
      </c>
      <c r="BV6" s="36">
        <f t="shared" si="8"/>
        <v>104.57</v>
      </c>
      <c r="BW6" s="36">
        <f t="shared" si="8"/>
        <v>103.54</v>
      </c>
      <c r="BX6" s="36">
        <f t="shared" si="8"/>
        <v>103.32</v>
      </c>
      <c r="BY6" s="36">
        <f t="shared" si="8"/>
        <v>100.85</v>
      </c>
      <c r="BZ6" s="35" t="str">
        <f>IF(BZ7="","",IF(BZ7="-","【-】","【"&amp;SUBSTITUTE(TEXT(BZ7,"#,##0.00"),"-","△")&amp;"】"))</f>
        <v>【100.05】</v>
      </c>
      <c r="CA6" s="36">
        <f>IF(CA7="",NA(),CA7)</f>
        <v>135.88</v>
      </c>
      <c r="CB6" s="36">
        <f t="shared" ref="CB6:CJ6" si="9">IF(CB7="",NA(),CB7)</f>
        <v>139.63</v>
      </c>
      <c r="CC6" s="36">
        <f t="shared" si="9"/>
        <v>142.65</v>
      </c>
      <c r="CD6" s="36">
        <f t="shared" si="9"/>
        <v>143.05000000000001</v>
      </c>
      <c r="CE6" s="36">
        <f t="shared" si="9"/>
        <v>144.24</v>
      </c>
      <c r="CF6" s="36">
        <f t="shared" si="9"/>
        <v>162.24</v>
      </c>
      <c r="CG6" s="36">
        <f t="shared" si="9"/>
        <v>165.47</v>
      </c>
      <c r="CH6" s="36">
        <f t="shared" si="9"/>
        <v>167.46</v>
      </c>
      <c r="CI6" s="36">
        <f t="shared" si="9"/>
        <v>168.56</v>
      </c>
      <c r="CJ6" s="36">
        <f t="shared" si="9"/>
        <v>167.1</v>
      </c>
      <c r="CK6" s="35" t="str">
        <f>IF(CK7="","",IF(CK7="-","【-】","【"&amp;SUBSTITUTE(TEXT(CK7,"#,##0.00"),"-","△")&amp;"】"))</f>
        <v>【166.40】</v>
      </c>
      <c r="CL6" s="36">
        <f>IF(CL7="",NA(),CL7)</f>
        <v>53.99</v>
      </c>
      <c r="CM6" s="36">
        <f t="shared" ref="CM6:CU6" si="10">IF(CM7="",NA(),CM7)</f>
        <v>53.92</v>
      </c>
      <c r="CN6" s="36">
        <f t="shared" si="10"/>
        <v>54.36</v>
      </c>
      <c r="CO6" s="36">
        <f t="shared" si="10"/>
        <v>53.87</v>
      </c>
      <c r="CP6" s="36">
        <f t="shared" si="10"/>
        <v>55.05</v>
      </c>
      <c r="CQ6" s="36">
        <f t="shared" si="10"/>
        <v>59.11</v>
      </c>
      <c r="CR6" s="36">
        <f t="shared" si="10"/>
        <v>59.74</v>
      </c>
      <c r="CS6" s="36">
        <f t="shared" si="10"/>
        <v>59.46</v>
      </c>
      <c r="CT6" s="36">
        <f t="shared" si="10"/>
        <v>59.51</v>
      </c>
      <c r="CU6" s="36">
        <f t="shared" si="10"/>
        <v>59.91</v>
      </c>
      <c r="CV6" s="35" t="str">
        <f>IF(CV7="","",IF(CV7="-","【-】","【"&amp;SUBSTITUTE(TEXT(CV7,"#,##0.00"),"-","△")&amp;"】"))</f>
        <v>【60.69】</v>
      </c>
      <c r="CW6" s="36">
        <f>IF(CW7="",NA(),CW7)</f>
        <v>97.15</v>
      </c>
      <c r="CX6" s="36">
        <f t="shared" ref="CX6:DF6" si="11">IF(CX7="",NA(),CX7)</f>
        <v>97.54</v>
      </c>
      <c r="CY6" s="36">
        <f t="shared" si="11"/>
        <v>96.94</v>
      </c>
      <c r="CZ6" s="36">
        <f t="shared" si="11"/>
        <v>97.28</v>
      </c>
      <c r="DA6" s="36">
        <f t="shared" si="11"/>
        <v>97.56</v>
      </c>
      <c r="DB6" s="36">
        <f t="shared" si="11"/>
        <v>87.91</v>
      </c>
      <c r="DC6" s="36">
        <f t="shared" si="11"/>
        <v>87.28</v>
      </c>
      <c r="DD6" s="36">
        <f t="shared" si="11"/>
        <v>87.41</v>
      </c>
      <c r="DE6" s="36">
        <f t="shared" si="11"/>
        <v>87.08</v>
      </c>
      <c r="DF6" s="36">
        <f t="shared" si="11"/>
        <v>87.26</v>
      </c>
      <c r="DG6" s="35" t="str">
        <f>IF(DG7="","",IF(DG7="-","【-】","【"&amp;SUBSTITUTE(TEXT(DG7,"#,##0.00"),"-","△")&amp;"】"))</f>
        <v>【89.82】</v>
      </c>
      <c r="DH6" s="36">
        <f>IF(DH7="",NA(),DH7)</f>
        <v>41.76</v>
      </c>
      <c r="DI6" s="36">
        <f t="shared" ref="DI6:DQ6" si="12">IF(DI7="",NA(),DI7)</f>
        <v>42.17</v>
      </c>
      <c r="DJ6" s="36">
        <f t="shared" si="12"/>
        <v>43.14</v>
      </c>
      <c r="DK6" s="36">
        <f t="shared" si="12"/>
        <v>43.99</v>
      </c>
      <c r="DL6" s="36">
        <f t="shared" si="12"/>
        <v>44.4</v>
      </c>
      <c r="DM6" s="36">
        <f t="shared" si="12"/>
        <v>46.88</v>
      </c>
      <c r="DN6" s="36">
        <f t="shared" si="12"/>
        <v>46.94</v>
      </c>
      <c r="DO6" s="36">
        <f t="shared" si="12"/>
        <v>47.62</v>
      </c>
      <c r="DP6" s="36">
        <f t="shared" si="12"/>
        <v>48.55</v>
      </c>
      <c r="DQ6" s="36">
        <f t="shared" si="12"/>
        <v>49.2</v>
      </c>
      <c r="DR6" s="35" t="str">
        <f>IF(DR7="","",IF(DR7="-","【-】","【"&amp;SUBSTITUTE(TEXT(DR7,"#,##0.00"),"-","△")&amp;"】"))</f>
        <v>【50.19】</v>
      </c>
      <c r="DS6" s="36">
        <f>IF(DS7="",NA(),DS7)</f>
        <v>21.72</v>
      </c>
      <c r="DT6" s="36">
        <f t="shared" ref="DT6:EB6" si="13">IF(DT7="",NA(),DT7)</f>
        <v>22.94</v>
      </c>
      <c r="DU6" s="36">
        <f t="shared" si="13"/>
        <v>21.53</v>
      </c>
      <c r="DV6" s="36">
        <f t="shared" si="13"/>
        <v>22.62</v>
      </c>
      <c r="DW6" s="36">
        <f t="shared" si="13"/>
        <v>23.08</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1.03</v>
      </c>
      <c r="EE6" s="36">
        <f t="shared" ref="EE6:EM6" si="14">IF(EE7="",NA(),EE7)</f>
        <v>0.51</v>
      </c>
      <c r="EF6" s="36">
        <f t="shared" si="14"/>
        <v>0.91</v>
      </c>
      <c r="EG6" s="36">
        <f t="shared" si="14"/>
        <v>1.6</v>
      </c>
      <c r="EH6" s="36">
        <f t="shared" si="14"/>
        <v>2.35</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232254</v>
      </c>
      <c r="D7" s="38">
        <v>46</v>
      </c>
      <c r="E7" s="38">
        <v>1</v>
      </c>
      <c r="F7" s="38">
        <v>0</v>
      </c>
      <c r="G7" s="38">
        <v>1</v>
      </c>
      <c r="H7" s="38" t="s">
        <v>93</v>
      </c>
      <c r="I7" s="38" t="s">
        <v>94</v>
      </c>
      <c r="J7" s="38" t="s">
        <v>95</v>
      </c>
      <c r="K7" s="38" t="s">
        <v>96</v>
      </c>
      <c r="L7" s="38" t="s">
        <v>97</v>
      </c>
      <c r="M7" s="38" t="s">
        <v>98</v>
      </c>
      <c r="N7" s="39" t="s">
        <v>99</v>
      </c>
      <c r="O7" s="39">
        <v>87.23</v>
      </c>
      <c r="P7" s="39">
        <v>99.71</v>
      </c>
      <c r="Q7" s="39">
        <v>2409</v>
      </c>
      <c r="R7" s="39">
        <v>72322</v>
      </c>
      <c r="S7" s="39">
        <v>16.309999999999999</v>
      </c>
      <c r="T7" s="39">
        <v>4434.21</v>
      </c>
      <c r="U7" s="39">
        <v>72069</v>
      </c>
      <c r="V7" s="39">
        <v>16.309999999999999</v>
      </c>
      <c r="W7" s="39">
        <v>4418.7</v>
      </c>
      <c r="X7" s="39">
        <v>112.04</v>
      </c>
      <c r="Y7" s="39">
        <v>109.94</v>
      </c>
      <c r="Z7" s="39">
        <v>107.99</v>
      </c>
      <c r="AA7" s="39">
        <v>108.3</v>
      </c>
      <c r="AB7" s="39">
        <v>103.2</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1156.04</v>
      </c>
      <c r="AU7" s="39">
        <v>589.41</v>
      </c>
      <c r="AV7" s="39">
        <v>624.59</v>
      </c>
      <c r="AW7" s="39">
        <v>684.81</v>
      </c>
      <c r="AX7" s="39">
        <v>551.01</v>
      </c>
      <c r="AY7" s="39">
        <v>357.82</v>
      </c>
      <c r="AZ7" s="39">
        <v>355.5</v>
      </c>
      <c r="BA7" s="39">
        <v>349.83</v>
      </c>
      <c r="BB7" s="39">
        <v>360.86</v>
      </c>
      <c r="BC7" s="39">
        <v>350.79</v>
      </c>
      <c r="BD7" s="39">
        <v>260.31</v>
      </c>
      <c r="BE7" s="39">
        <v>120.66</v>
      </c>
      <c r="BF7" s="39">
        <v>118.69</v>
      </c>
      <c r="BG7" s="39">
        <v>112.91</v>
      </c>
      <c r="BH7" s="39">
        <v>105.94</v>
      </c>
      <c r="BI7" s="39">
        <v>110</v>
      </c>
      <c r="BJ7" s="39">
        <v>307.45999999999998</v>
      </c>
      <c r="BK7" s="39">
        <v>312.58</v>
      </c>
      <c r="BL7" s="39">
        <v>314.87</v>
      </c>
      <c r="BM7" s="39">
        <v>309.27999999999997</v>
      </c>
      <c r="BN7" s="39">
        <v>322.92</v>
      </c>
      <c r="BO7" s="39">
        <v>275.67</v>
      </c>
      <c r="BP7" s="39">
        <v>109.64</v>
      </c>
      <c r="BQ7" s="39">
        <v>107.19</v>
      </c>
      <c r="BR7" s="39">
        <v>105.38</v>
      </c>
      <c r="BS7" s="39">
        <v>105.29</v>
      </c>
      <c r="BT7" s="39">
        <v>92.96</v>
      </c>
      <c r="BU7" s="39">
        <v>106.01</v>
      </c>
      <c r="BV7" s="39">
        <v>104.57</v>
      </c>
      <c r="BW7" s="39">
        <v>103.54</v>
      </c>
      <c r="BX7" s="39">
        <v>103.32</v>
      </c>
      <c r="BY7" s="39">
        <v>100.85</v>
      </c>
      <c r="BZ7" s="39">
        <v>100.05</v>
      </c>
      <c r="CA7" s="39">
        <v>135.88</v>
      </c>
      <c r="CB7" s="39">
        <v>139.63</v>
      </c>
      <c r="CC7" s="39">
        <v>142.65</v>
      </c>
      <c r="CD7" s="39">
        <v>143.05000000000001</v>
      </c>
      <c r="CE7" s="39">
        <v>144.24</v>
      </c>
      <c r="CF7" s="39">
        <v>162.24</v>
      </c>
      <c r="CG7" s="39">
        <v>165.47</v>
      </c>
      <c r="CH7" s="39">
        <v>167.46</v>
      </c>
      <c r="CI7" s="39">
        <v>168.56</v>
      </c>
      <c r="CJ7" s="39">
        <v>167.1</v>
      </c>
      <c r="CK7" s="39">
        <v>166.4</v>
      </c>
      <c r="CL7" s="39">
        <v>53.99</v>
      </c>
      <c r="CM7" s="39">
        <v>53.92</v>
      </c>
      <c r="CN7" s="39">
        <v>54.36</v>
      </c>
      <c r="CO7" s="39">
        <v>53.87</v>
      </c>
      <c r="CP7" s="39">
        <v>55.05</v>
      </c>
      <c r="CQ7" s="39">
        <v>59.11</v>
      </c>
      <c r="CR7" s="39">
        <v>59.74</v>
      </c>
      <c r="CS7" s="39">
        <v>59.46</v>
      </c>
      <c r="CT7" s="39">
        <v>59.51</v>
      </c>
      <c r="CU7" s="39">
        <v>59.91</v>
      </c>
      <c r="CV7" s="39">
        <v>60.69</v>
      </c>
      <c r="CW7" s="39">
        <v>97.15</v>
      </c>
      <c r="CX7" s="39">
        <v>97.54</v>
      </c>
      <c r="CY7" s="39">
        <v>96.94</v>
      </c>
      <c r="CZ7" s="39">
        <v>97.28</v>
      </c>
      <c r="DA7" s="39">
        <v>97.56</v>
      </c>
      <c r="DB7" s="39">
        <v>87.91</v>
      </c>
      <c r="DC7" s="39">
        <v>87.28</v>
      </c>
      <c r="DD7" s="39">
        <v>87.41</v>
      </c>
      <c r="DE7" s="39">
        <v>87.08</v>
      </c>
      <c r="DF7" s="39">
        <v>87.26</v>
      </c>
      <c r="DG7" s="39">
        <v>89.82</v>
      </c>
      <c r="DH7" s="39">
        <v>41.76</v>
      </c>
      <c r="DI7" s="39">
        <v>42.17</v>
      </c>
      <c r="DJ7" s="39">
        <v>43.14</v>
      </c>
      <c r="DK7" s="39">
        <v>43.99</v>
      </c>
      <c r="DL7" s="39">
        <v>44.4</v>
      </c>
      <c r="DM7" s="39">
        <v>46.88</v>
      </c>
      <c r="DN7" s="39">
        <v>46.94</v>
      </c>
      <c r="DO7" s="39">
        <v>47.62</v>
      </c>
      <c r="DP7" s="39">
        <v>48.55</v>
      </c>
      <c r="DQ7" s="39">
        <v>49.2</v>
      </c>
      <c r="DR7" s="39">
        <v>50.19</v>
      </c>
      <c r="DS7" s="39">
        <v>21.72</v>
      </c>
      <c r="DT7" s="39">
        <v>22.94</v>
      </c>
      <c r="DU7" s="39">
        <v>21.53</v>
      </c>
      <c r="DV7" s="39">
        <v>22.62</v>
      </c>
      <c r="DW7" s="39">
        <v>23.08</v>
      </c>
      <c r="DX7" s="39">
        <v>13.39</v>
      </c>
      <c r="DY7" s="39">
        <v>14.48</v>
      </c>
      <c r="DZ7" s="39">
        <v>16.27</v>
      </c>
      <c r="EA7" s="39">
        <v>17.11</v>
      </c>
      <c r="EB7" s="39">
        <v>18.329999999999998</v>
      </c>
      <c r="EC7" s="39">
        <v>20.63</v>
      </c>
      <c r="ED7" s="39">
        <v>1.03</v>
      </c>
      <c r="EE7" s="39">
        <v>0.51</v>
      </c>
      <c r="EF7" s="39">
        <v>0.91</v>
      </c>
      <c r="EG7" s="39">
        <v>1.6</v>
      </c>
      <c r="EH7" s="39">
        <v>2.35</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2022-01-14T06:43:26Z</cp:lastPrinted>
  <dcterms:created xsi:type="dcterms:W3CDTF">2021-12-03T06:51:41Z</dcterms:created>
  <dcterms:modified xsi:type="dcterms:W3CDTF">2022-01-28T02:28:37Z</dcterms:modified>
  <cp:category/>
</cp:coreProperties>
</file>