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ec7ShY5f2otFQ4dIwUpx1PGnq/MmL6ST7bgB71gPbiNhLFa2VPpQpYQAYjb1cMwp4BaoGjJhMqlY3CZWTn4/1Q==" workbookSaltValue="rtFd+nFQkY8McB85GPClxw==" workbookSpinCount="100000" lockStructure="1"/>
  <bookViews>
    <workbookView xWindow="0" yWindow="0" windowWidth="20490" windowHeight="88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<sst xmlns="http://schemas.openxmlformats.org/spreadsheetml/2006/main" count="231" uniqueCount="118">
  <si>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</si>
  <si>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</si>
  <si>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</si>
  <si>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</si>
  <si>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</si>
  <si>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</si>
  <si>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</si>
  <si>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</si>
  <si>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</si>
  <si>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</si>
  <si>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</si>
  <si>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</si>
  <si>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</si>
  <si>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</si>
  <si>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</si>
  <si>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</si>
  <si>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</si>
  <si>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</si>
  <si>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</si>
  <si>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</si>
  <si>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</si>
  <si>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</si>
  <si>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</si>
  <si>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</si>
  <si>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</si>
  <si>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</si>
  <si>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</si>
  <si>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</si>
  <si>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</si>
  <si>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</si>
  <si>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</si>
  <si>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</si>
  <si>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</si>
  <si>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</si>
  <si>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</si>
  <si>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</si>
  <si>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</si>
  <si>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</si>
  <si>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</si>
  <si>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</si>
  <si>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</si>
  <si>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</si>
  <si>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</si>
  <si>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</si>
  <si>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</si>
  <si>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</si>
  <si>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</si>
  <si>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</si>
  <si>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</si>
  <si>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</si>
  <si>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</si>
  <si>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</si>
  <si>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</si>
  <si>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</si>
  <si>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</si>
  <si>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</si>
  <si>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</si>
  <si>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</si>
  <si>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</si>
  <si>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</si>
  <si>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</si>
  <si>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</si>
  <si>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</si>
  <si>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</si>
  <si>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</si>
  <si>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</si>
  <si>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</si>
  <si>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</si>
  <si>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</si>
  <si>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</si>
  <si>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</si>
  <si>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</si>
  <si>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</si>
  <si>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</si>
  <si>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</si>
  <si>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</si>
  <si>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</si>
  <si>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</si>
  <si>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</si>
  <si>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</si>
  <si>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</si>
  <si>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</si>
  <si>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</si>
  <si>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</si>
  <si>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</si>
  <si>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</si>
  <si>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</si>
  <si>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</si>
  <si>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</si>
  <si>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</si>
  <si>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</si>
  <si>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</si>
  <si>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</si>
  <si>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</si>
  <si>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</si>
  <si>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</si>
  <si>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</si>
  <si>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</si>
  <si>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</si>
  <si>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</si>
  <si>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</si>
  <si>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</si>
  <si>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</si>
  <si>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</si>
  <si>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</si>
  <si>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</si>
  <si>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</si>
  <si>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</si>
  <si>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</si>
  <si>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</si>
  <si>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</si>
  <si>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</si>
  <si>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</si>
  <si>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</si>
  <si>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</si>
  <si>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③管渠改善率は、一部区間で耐震補強工事を実施したことにより、微増となりました。また、①有形固定資産減価償却率は資産全体で約５３％、資産の種類によってはより高い償却率となっており、老朽化が顕著となっています。管渠施設については、現時点で耐用年数を超過する施設はないものの、昭和５０年代後半から平成１０年頃にかけて、施設整備を急速に進めたため、今後、施設老朽化が加速度的に進み、施設更新費用や施設修繕費が増加する見込みとなっています。このため、平成３０年度末に策定したストックマネジメント計画を基に、施設の効率的な修繕を進めるとともに、国庫補助金や企業債を有効活用した資金計画との整合を図りながら、施設整備に取り組んでいきます。</t>
    <rPh sb="151" eb="152">
      <t>コロ</t>
    </rPh>
    <phoneticPr fontId="4"/>
  </si>
  <si>
    <t>　昭和４５年度から下水道事業を進めているため更新時期を迎えている下水道施設が多く、維持管理費用やその資金調達、更新手法等が現在直面している大きな課題となっています。しかし、市の財政状況も切迫しており、一般会計からの長期的かつ安定した十分な繰入金は期待できず、厳しい事業経営を迫られています。そのため、今後も令和元年度末に策定した下水道事業経営戦略を基に、経営状況を注視し、定期的な経営戦略の見直しを行っていきます（令和６年度見直し予定）。同時に、必要に応じて使用料の見直しの検討や、更なる経費削減策として令和４年度からは汚泥の共同処理を開始する予定となっており、事業の健全化、効率化に取り組んでいきます。</t>
    <phoneticPr fontId="4"/>
  </si>
  <si>
    <t>　職員給与費、委託料等の増加により、⑥汚水処理原価は増加、⑤経費回収率は減少しています。また、減価償却費や資産減耗費等が増加しましたが、一方で新型コロナウイルス感染症の流行による外出自粛に伴う水需要の増により、有収水量が増加し、下水道使用料が増加したこと、消化ガス精製設備運転管理負担金が増加したこと、企業債元金の償還終了による企業債支払利息の減少等により、①経常収支比率は微減となりました。⑦施設利用率は、現在晴天時一日平均処理水量が若干増加したため微増となりました。⑧水洗化率は、農業集落排水事業を公共下水道事業に統合したことにより、現在水洗便所設置済人口・現在処理区域内人口ともに増加したため、水洗化率が増加しました。
　下水道事業の経営に当たり、一般会計から国の繰出基準額以上の繰入を受けてはいますが、この先、一般会計からの繰入額の増加は見込めず、また人口減少社会の到来により、下水道使用料の自然増は期待できないため、今後も経営状況を注視し、必要に応じて、収益の多くを占める下水道使用料の改定や、効率化による経費節減等の検討を進めていきます。</t>
    <rPh sb="1" eb="6">
      <t>ショクインキュウヨヒ</t>
    </rPh>
    <rPh sb="7" eb="10">
      <t>イタクリョウ</t>
    </rPh>
    <rPh sb="10" eb="11">
      <t>トウ</t>
    </rPh>
    <rPh sb="12" eb="14">
      <t>ゾウカ</t>
    </rPh>
    <rPh sb="26" eb="28">
      <t>ゾウカ</t>
    </rPh>
    <rPh sb="36" eb="38">
      <t>ゲンショウ</t>
    </rPh>
    <rPh sb="47" eb="52">
      <t>ゲンカショウキャクヒ</t>
    </rPh>
    <rPh sb="53" eb="59">
      <t>シサンゲンモウヒトウ</t>
    </rPh>
    <rPh sb="60" eb="62">
      <t>ゾウカ</t>
    </rPh>
    <rPh sb="68" eb="70">
      <t>イッポウ</t>
    </rPh>
    <rPh sb="110" eb="112">
      <t>ゾウカ</t>
    </rPh>
    <rPh sb="121" eb="123">
      <t>ゾウカ</t>
    </rPh>
    <rPh sb="128" eb="130">
      <t>ショウカ</t>
    </rPh>
    <rPh sb="132" eb="136">
      <t>セイセイセツビ</t>
    </rPh>
    <rPh sb="136" eb="143">
      <t>ウンテンカンリフタンキン</t>
    </rPh>
    <rPh sb="144" eb="146">
      <t>ゾウカ</t>
    </rPh>
    <rPh sb="174" eb="175">
      <t>トウ</t>
    </rPh>
    <rPh sb="204" eb="206">
      <t>ゲンザイ</t>
    </rPh>
    <rPh sb="206" eb="209">
      <t>セイテンジ</t>
    </rPh>
    <rPh sb="209" eb="211">
      <t>イチニチ</t>
    </rPh>
    <rPh sb="211" eb="213">
      <t>ヘイキン</t>
    </rPh>
    <rPh sb="213" eb="217">
      <t>ショリスイリョウ</t>
    </rPh>
    <rPh sb="218" eb="222">
      <t>ジャッカンゾウカ</t>
    </rPh>
    <rPh sb="226" eb="228">
      <t>ビゾウ</t>
    </rPh>
    <rPh sb="242" eb="246">
      <t>ノウギョウシュウラク</t>
    </rPh>
    <rPh sb="246" eb="248">
      <t>ハイスイ</t>
    </rPh>
    <rPh sb="248" eb="250">
      <t>ジギョウ</t>
    </rPh>
    <rPh sb="251" eb="258">
      <t>コウキョウゲスイドウジギョウ</t>
    </rPh>
    <rPh sb="259" eb="261">
      <t>トウゴウ</t>
    </rPh>
    <rPh sb="269" eb="271">
      <t>ゲンザイ</t>
    </rPh>
    <rPh sb="271" eb="278">
      <t>スイセンベンジョセッチズ</t>
    </rPh>
    <rPh sb="278" eb="280">
      <t>ジンコウ</t>
    </rPh>
    <rPh sb="281" eb="283">
      <t>ゲンザイ</t>
    </rPh>
    <rPh sb="283" eb="288">
      <t>ショリクイキナイ</t>
    </rPh>
    <rPh sb="288" eb="290">
      <t>ジンコウ</t>
    </rPh>
    <rPh sb="293" eb="295">
      <t>ゾウカ</t>
    </rPh>
    <rPh sb="300" eb="304">
      <t>スイセンカリツ</t>
    </rPh>
    <rPh sb="305" eb="30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</si>
</sst>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0.12</c:v>
                </c:pt>
                <c:pt idx="1">
                  <c:v>0</c:v>
                </c:pt>
                <c:pt idx="2" formatCode="#,##0.00;&quot;△&quot;#,##0.00;&quot;-&quot;">
                  <c:v>0.01</c:v>
                </c:pt>
                <c:pt idx="3">
                  <c:v>0</c:v>
                </c:pt>
                <c:pt idx="4" formatCode="#,##0.00;&quot;△&quot;#,##0.00;&quot;-&quot;">
                  <c:v>0.08</c:v>
                </c:pt>
              </c:numCache>
            </c:numRef>
          </c:val>
          <c:extLst>
            <c:ext xmlns:c16="http://schemas.microsoft.com/office/drawing/2014/chart" uri="{C3380CC4-5D6E-409C-BE32-E72D297353CC}">
              <c16:uniqueId val="{00000000-ECF3-4829-B5F9-4D84C694AB01}"/>
            </c:ext>
          </c:extLst>
        </c:ser>
        <c:dLbls>
          <c:showLegendKey val="0"/>
          <c:showVal val="0"/>
          <c:showCatName val="0"/>
          <c:showSerName val="0"/>
          <c:showPercent val="0"/>
          <c:showBubbleSize val="0"/>
        </c:dLbls>
        <c:gapWidth val="150"/>
        <c:axId val="332837064"/>
        <c:axId val="33283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ECF3-4829-B5F9-4D84C694AB01}"/>
            </c:ext>
          </c:extLst>
        </c:ser>
        <c:dLbls>
          <c:showLegendKey val="0"/>
          <c:showVal val="0"/>
          <c:showCatName val="0"/>
          <c:showSerName val="0"/>
          <c:showPercent val="0"/>
          <c:showBubbleSize val="0"/>
        </c:dLbls>
        <c:marker val="1"/>
        <c:smooth val="0"/>
        <c:axId val="332837064"/>
        <c:axId val="332835888"/>
      </c:lineChart>
      <c:dateAx>
        <c:axId val="332837064"/>
        <c:scaling>
          <c:orientation val="minMax"/>
        </c:scaling>
        <c:delete val="1"/>
        <c:axPos val="b"/>
        <c:numFmt formatCode="&quot;H&quot;yy" sourceLinked="1"/>
        <c:majorTickMark val="none"/>
        <c:minorTickMark val="none"/>
        <c:tickLblPos val="none"/>
        <c:crossAx val="332835888"/>
        <c:crosses val="autoZero"/>
        <c:auto val="1"/>
        <c:lblOffset val="100"/>
        <c:baseTimeUnit val="years"/>
      </c:dateAx>
      <c:valAx>
        <c:axId val="33283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3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60.24</c:v>
                </c:pt>
                <c:pt idx="1">
                  <c:v>59.67</c:v>
                </c:pt>
                <c:pt idx="2">
                  <c:v>59.65</c:v>
                </c:pt>
                <c:pt idx="3">
                  <c:v>61.66</c:v>
                </c:pt>
                <c:pt idx="4">
                  <c:v>63.96</c:v>
                </c:pt>
              </c:numCache>
            </c:numRef>
          </c:val>
          <c:extLst>
            <c:ext xmlns:c16="http://schemas.microsoft.com/office/drawing/2014/chart" uri="{C3380CC4-5D6E-409C-BE32-E72D297353CC}">
              <c16:uniqueId val="{00000000-CDFB-4487-B362-8333D8383C87}"/>
            </c:ext>
          </c:extLst>
        </c:ser>
        <c:dLbls>
          <c:showLegendKey val="0"/>
          <c:showVal val="0"/>
          <c:showCatName val="0"/>
          <c:showSerName val="0"/>
          <c:showPercent val="0"/>
          <c:showBubbleSize val="0"/>
        </c:dLbls>
        <c:gapWidth val="150"/>
        <c:axId val="334623272"/>
        <c:axId val="33462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CDFB-4487-B362-8333D8383C87}"/>
            </c:ext>
          </c:extLst>
        </c:ser>
        <c:dLbls>
          <c:showLegendKey val="0"/>
          <c:showVal val="0"/>
          <c:showCatName val="0"/>
          <c:showSerName val="0"/>
          <c:showPercent val="0"/>
          <c:showBubbleSize val="0"/>
        </c:dLbls>
        <c:marker val="1"/>
        <c:smooth val="0"/>
        <c:axId val="334623272"/>
        <c:axId val="334623664"/>
      </c:lineChart>
      <c:dateAx>
        <c:axId val="334623272"/>
        <c:scaling>
          <c:orientation val="minMax"/>
        </c:scaling>
        <c:delete val="1"/>
        <c:axPos val="b"/>
        <c:numFmt formatCode="&quot;H&quot;yy" sourceLinked="1"/>
        <c:majorTickMark val="none"/>
        <c:minorTickMark val="none"/>
        <c:tickLblPos val="none"/>
        <c:crossAx val="334623664"/>
        <c:crosses val="autoZero"/>
        <c:auto val="1"/>
        <c:lblOffset val="100"/>
        <c:baseTimeUnit val="years"/>
      </c:dateAx>
      <c:valAx>
        <c:axId val="33462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c:v>
                </c:pt>
                <c:pt idx="1">
                  <c:v>99.04</c:v>
                </c:pt>
                <c:pt idx="2">
                  <c:v>99.05</c:v>
                </c:pt>
                <c:pt idx="3">
                  <c:v>99.04</c:v>
                </c:pt>
                <c:pt idx="4">
                  <c:v>99.11</c:v>
                </c:pt>
              </c:numCache>
            </c:numRef>
          </c:val>
          <c:extLst>
            <c:ext xmlns:c16="http://schemas.microsoft.com/office/drawing/2014/chart" uri="{C3380CC4-5D6E-409C-BE32-E72D297353CC}">
              <c16:uniqueId val="{00000000-4D58-4BF8-B46A-25104638FC76}"/>
            </c:ext>
          </c:extLst>
        </c:ser>
        <c:dLbls>
          <c:showLegendKey val="0"/>
          <c:showVal val="0"/>
          <c:showCatName val="0"/>
          <c:showSerName val="0"/>
          <c:showPercent val="0"/>
          <c:showBubbleSize val="0"/>
        </c:dLbls>
        <c:gapWidth val="150"/>
        <c:axId val="334624056"/>
        <c:axId val="33461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4D58-4BF8-B46A-25104638FC76}"/>
            </c:ext>
          </c:extLst>
        </c:ser>
        <c:dLbls>
          <c:showLegendKey val="0"/>
          <c:showVal val="0"/>
          <c:showCatName val="0"/>
          <c:showSerName val="0"/>
          <c:showPercent val="0"/>
          <c:showBubbleSize val="0"/>
        </c:dLbls>
        <c:marker val="1"/>
        <c:smooth val="0"/>
        <c:axId val="334624056"/>
        <c:axId val="334617000"/>
      </c:lineChart>
      <c:dateAx>
        <c:axId val="334624056"/>
        <c:scaling>
          <c:orientation val="minMax"/>
        </c:scaling>
        <c:delete val="1"/>
        <c:axPos val="b"/>
        <c:numFmt formatCode="&quot;H&quot;yy" sourceLinked="1"/>
        <c:majorTickMark val="none"/>
        <c:minorTickMark val="none"/>
        <c:tickLblPos val="none"/>
        <c:crossAx val="334617000"/>
        <c:crosses val="autoZero"/>
        <c:auto val="1"/>
        <c:lblOffset val="100"/>
        <c:baseTimeUnit val="years"/>
      </c:dateAx>
      <c:valAx>
        <c:axId val="33461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2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89.07</c:v>
                </c:pt>
                <c:pt idx="1">
                  <c:v>93.82</c:v>
                </c:pt>
                <c:pt idx="2">
                  <c:v>111.81</c:v>
                </c:pt>
                <c:pt idx="3">
                  <c:v>112.91</c:v>
                </c:pt>
                <c:pt idx="4">
                  <c:v>112.15</c:v>
                </c:pt>
              </c:numCache>
            </c:numRef>
          </c:val>
          <c:extLst>
            <c:ext xmlns:c16="http://schemas.microsoft.com/office/drawing/2014/chart" uri="{C3380CC4-5D6E-409C-BE32-E72D297353CC}">
              <c16:uniqueId val="{00000000-019D-4182-9BD3-98FA0BFDE93A}"/>
            </c:ext>
          </c:extLst>
        </c:ser>
        <c:dLbls>
          <c:showLegendKey val="0"/>
          <c:showVal val="0"/>
          <c:showCatName val="0"/>
          <c:showSerName val="0"/>
          <c:showPercent val="0"/>
          <c:showBubbleSize val="0"/>
        </c:dLbls>
        <c:gapWidth val="150"/>
        <c:axId val="332834320"/>
        <c:axId val="33283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019D-4182-9BD3-98FA0BFDE93A}"/>
            </c:ext>
          </c:extLst>
        </c:ser>
        <c:dLbls>
          <c:showLegendKey val="0"/>
          <c:showVal val="0"/>
          <c:showCatName val="0"/>
          <c:showSerName val="0"/>
          <c:showPercent val="0"/>
          <c:showBubbleSize val="0"/>
        </c:dLbls>
        <c:marker val="1"/>
        <c:smooth val="0"/>
        <c:axId val="332834320"/>
        <c:axId val="332835496"/>
      </c:lineChart>
      <c:dateAx>
        <c:axId val="332834320"/>
        <c:scaling>
          <c:orientation val="minMax"/>
        </c:scaling>
        <c:delete val="1"/>
        <c:axPos val="b"/>
        <c:numFmt formatCode="&quot;H&quot;yy" sourceLinked="1"/>
        <c:majorTickMark val="none"/>
        <c:minorTickMark val="none"/>
        <c:tickLblPos val="none"/>
        <c:crossAx val="332835496"/>
        <c:crosses val="autoZero"/>
        <c:auto val="1"/>
        <c:lblOffset val="100"/>
        <c:baseTimeUnit val="years"/>
      </c:dateAx>
      <c:valAx>
        <c:axId val="33283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3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49.96</c:v>
                </c:pt>
                <c:pt idx="1">
                  <c:v>50.62</c:v>
                </c:pt>
                <c:pt idx="2">
                  <c:v>51.99</c:v>
                </c:pt>
                <c:pt idx="3">
                  <c:v>52.71</c:v>
                </c:pt>
                <c:pt idx="4">
                  <c:v>53</c:v>
                </c:pt>
              </c:numCache>
            </c:numRef>
          </c:val>
          <c:extLst>
            <c:ext xmlns:c16="http://schemas.microsoft.com/office/drawing/2014/chart" uri="{C3380CC4-5D6E-409C-BE32-E72D297353CC}">
              <c16:uniqueId val="{00000000-B639-480E-A874-BB45838D52F3}"/>
            </c:ext>
          </c:extLst>
        </c:ser>
        <c:dLbls>
          <c:showLegendKey val="0"/>
          <c:showVal val="0"/>
          <c:showCatName val="0"/>
          <c:showSerName val="0"/>
          <c:showPercent val="0"/>
          <c:showBubbleSize val="0"/>
        </c:dLbls>
        <c:gapWidth val="150"/>
        <c:axId val="334244576"/>
        <c:axId val="33424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B639-480E-A874-BB45838D52F3}"/>
            </c:ext>
          </c:extLst>
        </c:ser>
        <c:dLbls>
          <c:showLegendKey val="0"/>
          <c:showVal val="0"/>
          <c:showCatName val="0"/>
          <c:showSerName val="0"/>
          <c:showPercent val="0"/>
          <c:showBubbleSize val="0"/>
        </c:dLbls>
        <c:marker val="1"/>
        <c:smooth val="0"/>
        <c:axId val="334244576"/>
        <c:axId val="334244968"/>
      </c:lineChart>
      <c:dateAx>
        <c:axId val="334244576"/>
        <c:scaling>
          <c:orientation val="minMax"/>
        </c:scaling>
        <c:delete val="1"/>
        <c:axPos val="b"/>
        <c:numFmt formatCode="&quot;H&quot;yy" sourceLinked="1"/>
        <c:majorTickMark val="none"/>
        <c:minorTickMark val="none"/>
        <c:tickLblPos val="none"/>
        <c:crossAx val="334244968"/>
        <c:crosses val="autoZero"/>
        <c:auto val="1"/>
        <c:lblOffset val="100"/>
        <c:baseTimeUnit val="years"/>
      </c:dateAx>
      <c:valAx>
        <c:axId val="33424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DA-4BA0-9AFB-A05A8CC8C17B}"/>
            </c:ext>
          </c:extLst>
        </c:ser>
        <c:dLbls>
          <c:showLegendKey val="0"/>
          <c:showVal val="0"/>
          <c:showCatName val="0"/>
          <c:showSerName val="0"/>
          <c:showPercent val="0"/>
          <c:showBubbleSize val="0"/>
        </c:dLbls>
        <c:gapWidth val="150"/>
        <c:axId val="334246536"/>
        <c:axId val="33424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14DA-4BA0-9AFB-A05A8CC8C17B}"/>
            </c:ext>
          </c:extLst>
        </c:ser>
        <c:dLbls>
          <c:showLegendKey val="0"/>
          <c:showVal val="0"/>
          <c:showCatName val="0"/>
          <c:showSerName val="0"/>
          <c:showPercent val="0"/>
          <c:showBubbleSize val="0"/>
        </c:dLbls>
        <c:marker val="1"/>
        <c:smooth val="0"/>
        <c:axId val="334246536"/>
        <c:axId val="334242616"/>
      </c:lineChart>
      <c:dateAx>
        <c:axId val="334246536"/>
        <c:scaling>
          <c:orientation val="minMax"/>
        </c:scaling>
        <c:delete val="1"/>
        <c:axPos val="b"/>
        <c:numFmt formatCode="&quot;H&quot;yy" sourceLinked="1"/>
        <c:majorTickMark val="none"/>
        <c:minorTickMark val="none"/>
        <c:tickLblPos val="none"/>
        <c:crossAx val="334242616"/>
        <c:crosses val="autoZero"/>
        <c:auto val="1"/>
        <c:lblOffset val="100"/>
        <c:baseTimeUnit val="years"/>
      </c:dateAx>
      <c:valAx>
        <c:axId val="33424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4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806.93</c:v>
                </c:pt>
                <c:pt idx="1">
                  <c:v>744.02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F7-4612-B9D9-69D1A781F933}"/>
            </c:ext>
          </c:extLst>
        </c:ser>
        <c:dLbls>
          <c:showLegendKey val="0"/>
          <c:showVal val="0"/>
          <c:showCatName val="0"/>
          <c:showSerName val="0"/>
          <c:showPercent val="0"/>
          <c:showBubbleSize val="0"/>
        </c:dLbls>
        <c:gapWidth val="150"/>
        <c:axId val="334246144"/>
        <c:axId val="33424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67F7-4612-B9D9-69D1A781F933}"/>
            </c:ext>
          </c:extLst>
        </c:ser>
        <c:dLbls>
          <c:showLegendKey val="0"/>
          <c:showVal val="0"/>
          <c:showCatName val="0"/>
          <c:showSerName val="0"/>
          <c:showPercent val="0"/>
          <c:showBubbleSize val="0"/>
        </c:dLbls>
        <c:marker val="1"/>
        <c:smooth val="0"/>
        <c:axId val="334246144"/>
        <c:axId val="334247320"/>
      </c:lineChart>
      <c:dateAx>
        <c:axId val="334246144"/>
        <c:scaling>
          <c:orientation val="minMax"/>
        </c:scaling>
        <c:delete val="1"/>
        <c:axPos val="b"/>
        <c:numFmt formatCode="&quot;H&quot;yy" sourceLinked="1"/>
        <c:majorTickMark val="none"/>
        <c:minorTickMark val="none"/>
        <c:tickLblPos val="none"/>
        <c:crossAx val="334247320"/>
        <c:crosses val="autoZero"/>
        <c:auto val="1"/>
        <c:lblOffset val="100"/>
        <c:baseTimeUnit val="years"/>
      </c:dateAx>
      <c:valAx>
        <c:axId val="33424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124.81</c:v>
                </c:pt>
                <c:pt idx="1">
                  <c:v>164.06</c:v>
                </c:pt>
                <c:pt idx="2">
                  <c:v>187.94</c:v>
                </c:pt>
                <c:pt idx="3">
                  <c:v>173.87</c:v>
                </c:pt>
                <c:pt idx="4">
                  <c:v>218.19</c:v>
                </c:pt>
              </c:numCache>
            </c:numRef>
          </c:val>
          <c:extLst>
            <c:ext xmlns:c16="http://schemas.microsoft.com/office/drawing/2014/chart" uri="{C3380CC4-5D6E-409C-BE32-E72D297353CC}">
              <c16:uniqueId val="{00000000-9B83-4E7F-BF16-E6939DD6781A}"/>
            </c:ext>
          </c:extLst>
        </c:ser>
        <c:dLbls>
          <c:showLegendKey val="0"/>
          <c:showVal val="0"/>
          <c:showCatName val="0"/>
          <c:showSerName val="0"/>
          <c:showPercent val="0"/>
          <c:showBubbleSize val="0"/>
        </c:dLbls>
        <c:gapWidth val="150"/>
        <c:axId val="334241440"/>
        <c:axId val="33424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9B83-4E7F-BF16-E6939DD6781A}"/>
            </c:ext>
          </c:extLst>
        </c:ser>
        <c:dLbls>
          <c:showLegendKey val="0"/>
          <c:showVal val="0"/>
          <c:showCatName val="0"/>
          <c:showSerName val="0"/>
          <c:showPercent val="0"/>
          <c:showBubbleSize val="0"/>
        </c:dLbls>
        <c:marker val="1"/>
        <c:smooth val="0"/>
        <c:axId val="334241440"/>
        <c:axId val="334241832"/>
      </c:lineChart>
      <c:dateAx>
        <c:axId val="334241440"/>
        <c:scaling>
          <c:orientation val="minMax"/>
        </c:scaling>
        <c:delete val="1"/>
        <c:axPos val="b"/>
        <c:numFmt formatCode="&quot;H&quot;yy" sourceLinked="1"/>
        <c:majorTickMark val="none"/>
        <c:minorTickMark val="none"/>
        <c:tickLblPos val="none"/>
        <c:crossAx val="334241832"/>
        <c:crosses val="autoZero"/>
        <c:auto val="1"/>
        <c:lblOffset val="100"/>
        <c:baseTimeUnit val="years"/>
      </c:dateAx>
      <c:valAx>
        <c:axId val="33424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92-49ED-8CE8-8ED9810EE2B8}"/>
            </c:ext>
          </c:extLst>
        </c:ser>
        <c:dLbls>
          <c:showLegendKey val="0"/>
          <c:showVal val="0"/>
          <c:showCatName val="0"/>
          <c:showSerName val="0"/>
          <c:showPercent val="0"/>
          <c:showBubbleSize val="0"/>
        </c:dLbls>
        <c:gapWidth val="150"/>
        <c:axId val="334243400"/>
        <c:axId val="33424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4792-49ED-8CE8-8ED9810EE2B8}"/>
            </c:ext>
          </c:extLst>
        </c:ser>
        <c:dLbls>
          <c:showLegendKey val="0"/>
          <c:showVal val="0"/>
          <c:showCatName val="0"/>
          <c:showSerName val="0"/>
          <c:showPercent val="0"/>
          <c:showBubbleSize val="0"/>
        </c:dLbls>
        <c:marker val="1"/>
        <c:smooth val="0"/>
        <c:axId val="334243400"/>
        <c:axId val="334243792"/>
      </c:lineChart>
      <c:dateAx>
        <c:axId val="334243400"/>
        <c:scaling>
          <c:orientation val="minMax"/>
        </c:scaling>
        <c:delete val="1"/>
        <c:axPos val="b"/>
        <c:numFmt formatCode="&quot;H&quot;yy" sourceLinked="1"/>
        <c:majorTickMark val="none"/>
        <c:minorTickMark val="none"/>
        <c:tickLblPos val="none"/>
        <c:crossAx val="334243792"/>
        <c:crosses val="autoZero"/>
        <c:auto val="1"/>
        <c:lblOffset val="100"/>
        <c:baseTimeUnit val="years"/>
      </c:dateAx>
      <c:valAx>
        <c:axId val="33424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4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68.599999999999994</c:v>
                </c:pt>
                <c:pt idx="1">
                  <c:v>75.709999999999994</c:v>
                </c:pt>
                <c:pt idx="2">
                  <c:v>100.23</c:v>
                </c:pt>
                <c:pt idx="3">
                  <c:v>104.31</c:v>
                </c:pt>
                <c:pt idx="4">
                  <c:v>102.57</c:v>
                </c:pt>
              </c:numCache>
            </c:numRef>
          </c:val>
          <c:extLst>
            <c:ext xmlns:c16="http://schemas.microsoft.com/office/drawing/2014/chart" uri="{C3380CC4-5D6E-409C-BE32-E72D297353CC}">
              <c16:uniqueId val="{00000000-3018-4E1A-86AF-68FCAD4DF9B3}"/>
            </c:ext>
          </c:extLst>
        </c:ser>
        <c:dLbls>
          <c:showLegendKey val="0"/>
          <c:showVal val="0"/>
          <c:showCatName val="0"/>
          <c:showSerName val="0"/>
          <c:showPercent val="0"/>
          <c:showBubbleSize val="0"/>
        </c:dLbls>
        <c:gapWidth val="150"/>
        <c:axId val="334621312"/>
        <c:axId val="33462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3018-4E1A-86AF-68FCAD4DF9B3}"/>
            </c:ext>
          </c:extLst>
        </c:ser>
        <c:dLbls>
          <c:showLegendKey val="0"/>
          <c:showVal val="0"/>
          <c:showCatName val="0"/>
          <c:showSerName val="0"/>
          <c:showPercent val="0"/>
          <c:showBubbleSize val="0"/>
        </c:dLbls>
        <c:marker val="1"/>
        <c:smooth val="0"/>
        <c:axId val="334621312"/>
        <c:axId val="334620136"/>
      </c:lineChart>
      <c:dateAx>
        <c:axId val="334621312"/>
        <c:scaling>
          <c:orientation val="minMax"/>
        </c:scaling>
        <c:delete val="1"/>
        <c:axPos val="b"/>
        <c:numFmt formatCode="&quot;H&quot;yy" sourceLinked="1"/>
        <c:majorTickMark val="none"/>
        <c:minorTickMark val="none"/>
        <c:tickLblPos val="none"/>
        <c:crossAx val="334620136"/>
        <c:crosses val="autoZero"/>
        <c:auto val="1"/>
        <c:lblOffset val="100"/>
        <c:baseTimeUnit val="years"/>
      </c:dateAx>
      <c:valAx>
        <c:axId val="33462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142.01</c:v>
                </c:pt>
                <c:pt idx="1">
                  <c:v>141.29</c:v>
                </c:pt>
                <c:pt idx="2">
                  <c:v>108.82</c:v>
                </c:pt>
                <c:pt idx="3">
                  <c:v>105.25</c:v>
                </c:pt>
                <c:pt idx="4">
                  <c:v>107.11</c:v>
                </c:pt>
              </c:numCache>
            </c:numRef>
          </c:val>
          <c:extLst>
            <c:ext xmlns:c16="http://schemas.microsoft.com/office/drawing/2014/chart" uri="{C3380CC4-5D6E-409C-BE32-E72D297353CC}">
              <c16:uniqueId val="{00000000-32B8-43DE-ABDD-C9F048172EBF}"/>
            </c:ext>
          </c:extLst>
        </c:ser>
        <c:dLbls>
          <c:showLegendKey val="0"/>
          <c:showVal val="0"/>
          <c:showCatName val="0"/>
          <c:showSerName val="0"/>
          <c:showPercent val="0"/>
          <c:showBubbleSize val="0"/>
        </c:dLbls>
        <c:gapWidth val="150"/>
        <c:axId val="334618960"/>
        <c:axId val="33462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32B8-43DE-ABDD-C9F048172EBF}"/>
            </c:ext>
          </c:extLst>
        </c:ser>
        <c:dLbls>
          <c:showLegendKey val="0"/>
          <c:showVal val="0"/>
          <c:showCatName val="0"/>
          <c:showSerName val="0"/>
          <c:showPercent val="0"/>
          <c:showBubbleSize val="0"/>
        </c:dLbls>
        <c:marker val="1"/>
        <c:smooth val="0"/>
        <c:axId val="334618960"/>
        <c:axId val="334622096"/>
      </c:lineChart>
      <c:dateAx>
        <c:axId val="334618960"/>
        <c:scaling>
          <c:orientation val="minMax"/>
        </c:scaling>
        <c:delete val="1"/>
        <c:axPos val="b"/>
        <c:numFmt formatCode="&quot;H&quot;yy" sourceLinked="1"/>
        <c:majorTickMark val="none"/>
        <c:minorTickMark val="none"/>
        <c:tickLblPos val="none"/>
        <c:crossAx val="334622096"/>
        <c:crosses val="autoZero"/>
        <c:auto val="1"/>
        <c:lblOffset val="100"/>
        <c:baseTimeUnit val="years"/>
      </c:dateAx>
      <c:valAx>
        <c:axId val="33462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知多市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85302</v>
      </c>
      <c r="AM8" s="51"/>
      <c r="AN8" s="51"/>
      <c r="AO8" s="51"/>
      <c r="AP8" s="51"/>
      <c r="AQ8" s="51"/>
      <c r="AR8" s="51"/>
      <c r="AS8" s="51"/>
      <c r="AT8" s="46">
        <f>データ!T6</f>
        <v>45.9</v>
      </c>
      <c r="AU8" s="46"/>
      <c r="AV8" s="46"/>
      <c r="AW8" s="46"/>
      <c r="AX8" s="46"/>
      <c r="AY8" s="46"/>
      <c r="AZ8" s="46"/>
      <c r="BA8" s="46"/>
      <c r="BB8" s="46">
        <f>データ!U6</f>
        <v>1858.43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81.569999999999993</v>
      </c>
      <c r="J10" s="46"/>
      <c r="K10" s="46"/>
      <c r="L10" s="46"/>
      <c r="M10" s="46"/>
      <c r="N10" s="46"/>
      <c r="O10" s="46"/>
      <c r="P10" s="46">
        <f>データ!P6</f>
        <v>94.81</v>
      </c>
      <c r="Q10" s="46"/>
      <c r="R10" s="46"/>
      <c r="S10" s="46"/>
      <c r="T10" s="46"/>
      <c r="U10" s="46"/>
      <c r="V10" s="46"/>
      <c r="W10" s="46">
        <f>データ!Q6</f>
        <v>87.69</v>
      </c>
      <c r="X10" s="46"/>
      <c r="Y10" s="46"/>
      <c r="Z10" s="46"/>
      <c r="AA10" s="46"/>
      <c r="AB10" s="46"/>
      <c r="AC10" s="46"/>
      <c r="AD10" s="51">
        <f>データ!R6</f>
        <v>2222</v>
      </c>
      <c r="AE10" s="51"/>
      <c r="AF10" s="51"/>
      <c r="AG10" s="51"/>
      <c r="AH10" s="51"/>
      <c r="AI10" s="51"/>
      <c r="AJ10" s="51"/>
      <c r="AK10" s="2"/>
      <c r="AL10" s="51">
        <f>データ!V6</f>
        <v>80644</v>
      </c>
      <c r="AM10" s="51"/>
      <c r="AN10" s="51"/>
      <c r="AO10" s="51"/>
      <c r="AP10" s="51"/>
      <c r="AQ10" s="51"/>
      <c r="AR10" s="51"/>
      <c r="AS10" s="51"/>
      <c r="AT10" s="46">
        <f>データ!W6</f>
        <v>14.08</v>
      </c>
      <c r="AU10" s="46"/>
      <c r="AV10" s="46"/>
      <c r="AW10" s="46"/>
      <c r="AX10" s="46"/>
      <c r="AY10" s="46"/>
      <c r="AZ10" s="46"/>
      <c r="BA10" s="46"/>
      <c r="BB10" s="46">
        <f>データ!X6</f>
        <v>5727.56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jhzQIGqvMd+rimezmcFtgFA5ujkgRuxfN9L83UE5nmvtYYUHTW+0Iuw9kPJNpybieiDZEMX8N+q4+wRINqrIg==" saltValue="A3JJ0SnsmmwbAko30BOt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232246</v>
      </c>
      <c r="D6" s="33">
        <f t="shared" si="3"/>
        <v>46</v>
      </c>
      <c r="E6" s="33">
        <f t="shared" si="3"/>
        <v>17</v>
      </c>
      <c r="F6" s="33">
        <f t="shared" si="3"/>
        <v>1</v>
      </c>
      <c r="G6" s="33">
        <f t="shared" si="3"/>
        <v>0</v>
      </c>
      <c r="H6" s="33" t="str">
        <f t="shared" si="3"/>
        <v>愛知県　知多市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81.569999999999993</v>
      </c>
      <c r="P6" s="34">
        <f t="shared" si="3"/>
        <v>94.81</v>
      </c>
      <c r="Q6" s="34">
        <f t="shared" si="3"/>
        <v>87.69</v>
      </c>
      <c r="R6" s="34">
        <f t="shared" si="3"/>
        <v>2222</v>
      </c>
      <c r="S6" s="34">
        <f t="shared" si="3"/>
        <v>85302</v>
      </c>
      <c r="T6" s="34">
        <f t="shared" si="3"/>
        <v>45.9</v>
      </c>
      <c r="U6" s="34">
        <f t="shared" si="3"/>
        <v>1858.43</v>
      </c>
      <c r="V6" s="34">
        <f t="shared" si="3"/>
        <v>80644</v>
      </c>
      <c r="W6" s="34">
        <f t="shared" si="3"/>
        <v>14.08</v>
      </c>
      <c r="X6" s="34">
        <f t="shared" si="3"/>
        <v>5727.56</v>
      </c>
      <c r="Y6" s="35">
        <f>IF(Y7="",NA(),Y7)</f>
        <v>89.07</v>
      </c>
      <c r="Z6" s="35">
        <f t="shared" ref="Z6:AH6" si="4">IF(Z7="",NA(),Z7)</f>
        <v>93.82</v>
      </c>
      <c r="AA6" s="35">
        <f t="shared" si="4"/>
        <v>111.81</v>
      </c>
      <c r="AB6" s="35">
        <f t="shared" si="4"/>
        <v>112.91</v>
      </c>
      <c r="AC6" s="35">
        <f t="shared" si="4"/>
        <v>112.15</v>
      </c>
      <c r="AD6" s="35">
        <f t="shared" si="4"/>
        <v>106.63</v>
      </c>
      <c r="AE6" s="35">
        <f t="shared" si="4"/>
        <v>106.41</v>
      </c>
      <c r="AF6" s="35">
        <f t="shared" si="4"/>
        <v>107.95</v>
      </c>
      <c r="AG6" s="35">
        <f t="shared" si="4"/>
        <v>106.32</v>
      </c>
      <c r="AH6" s="35">
        <f t="shared" si="4"/>
        <v>106.67</v>
      </c>
      <c r="AI6" s="34" t="str">
        <f>IF(AI7="","",IF(AI7="-","【-】","【"&amp;SUBSTITUTE(TEXT(AI7,"#,##0.00"),"-","△")&amp;"】"))</f>
        <v>【106.67】</v>
      </c>
      <c r="AJ6" s="35">
        <f>IF(AJ7="",NA(),AJ7)</f>
        <v>806.93</v>
      </c>
      <c r="AK6" s="35">
        <f t="shared" ref="AK6:AS6" si="5">IF(AK7="",NA(),AK7)</f>
        <v>744.02</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124.81</v>
      </c>
      <c r="AV6" s="35">
        <f t="shared" ref="AV6:BD6" si="6">IF(AV7="",NA(),AV7)</f>
        <v>164.06</v>
      </c>
      <c r="AW6" s="35">
        <f t="shared" si="6"/>
        <v>187.94</v>
      </c>
      <c r="AX6" s="35">
        <f t="shared" si="6"/>
        <v>173.87</v>
      </c>
      <c r="AY6" s="35">
        <f t="shared" si="6"/>
        <v>218.19</v>
      </c>
      <c r="AZ6" s="35">
        <f t="shared" si="6"/>
        <v>72.44</v>
      </c>
      <c r="BA6" s="35">
        <f t="shared" si="6"/>
        <v>78.56</v>
      </c>
      <c r="BB6" s="35">
        <f t="shared" si="6"/>
        <v>80.5</v>
      </c>
      <c r="BC6" s="35">
        <f t="shared" si="6"/>
        <v>71.540000000000006</v>
      </c>
      <c r="BD6" s="35">
        <f t="shared" si="6"/>
        <v>67.86</v>
      </c>
      <c r="BE6" s="34" t="str">
        <f>IF(BE7="","",IF(BE7="-","【-】","【"&amp;SUBSTITUTE(TEXT(BE7,"#,##0.00"),"-","△")&amp;"】"))</f>
        <v>【67.52】</v>
      </c>
      <c r="BF6" s="34">
        <f>IF(BF7="",NA(),BF7)</f>
        <v>0</v>
      </c>
      <c r="BG6" s="34">
        <f t="shared" ref="BG6:BO6" si="7">IF(BG7="",NA(),BG7)</f>
        <v>0</v>
      </c>
      <c r="BH6" s="34">
        <f t="shared" si="7"/>
        <v>0</v>
      </c>
      <c r="BI6" s="34">
        <f t="shared" si="7"/>
        <v>0</v>
      </c>
      <c r="BJ6" s="34">
        <f t="shared" si="7"/>
        <v>0</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68.599999999999994</v>
      </c>
      <c r="BR6" s="35">
        <f t="shared" ref="BR6:BZ6" si="8">IF(BR7="",NA(),BR7)</f>
        <v>75.709999999999994</v>
      </c>
      <c r="BS6" s="35">
        <f t="shared" si="8"/>
        <v>100.23</v>
      </c>
      <c r="BT6" s="35">
        <f t="shared" si="8"/>
        <v>104.31</v>
      </c>
      <c r="BU6" s="35">
        <f t="shared" si="8"/>
        <v>102.57</v>
      </c>
      <c r="BV6" s="35">
        <f t="shared" si="8"/>
        <v>89.74</v>
      </c>
      <c r="BW6" s="35">
        <f t="shared" si="8"/>
        <v>88.37</v>
      </c>
      <c r="BX6" s="35">
        <f t="shared" si="8"/>
        <v>89.41</v>
      </c>
      <c r="BY6" s="35">
        <f t="shared" si="8"/>
        <v>88.05</v>
      </c>
      <c r="BZ6" s="35">
        <f t="shared" si="8"/>
        <v>91.14</v>
      </c>
      <c r="CA6" s="34" t="str">
        <f>IF(CA7="","",IF(CA7="-","【-】","【"&amp;SUBSTITUTE(TEXT(CA7,"#,##0.00"),"-","△")&amp;"】"))</f>
        <v>【98.96】</v>
      </c>
      <c r="CB6" s="35">
        <f>IF(CB7="",NA(),CB7)</f>
        <v>142.01</v>
      </c>
      <c r="CC6" s="35">
        <f t="shared" ref="CC6:CK6" si="9">IF(CC7="",NA(),CC7)</f>
        <v>141.29</v>
      </c>
      <c r="CD6" s="35">
        <f t="shared" si="9"/>
        <v>108.82</v>
      </c>
      <c r="CE6" s="35">
        <f t="shared" si="9"/>
        <v>105.25</v>
      </c>
      <c r="CF6" s="35">
        <f t="shared" si="9"/>
        <v>107.11</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f>IF(CM7="",NA(),CM7)</f>
        <v>60.24</v>
      </c>
      <c r="CN6" s="35">
        <f t="shared" ref="CN6:CV6" si="10">IF(CN7="",NA(),CN7)</f>
        <v>59.67</v>
      </c>
      <c r="CO6" s="35">
        <f t="shared" si="10"/>
        <v>59.65</v>
      </c>
      <c r="CP6" s="35">
        <f t="shared" si="10"/>
        <v>61.66</v>
      </c>
      <c r="CQ6" s="35">
        <f t="shared" si="10"/>
        <v>63.96</v>
      </c>
      <c r="CR6" s="35">
        <f t="shared" si="10"/>
        <v>58.12</v>
      </c>
      <c r="CS6" s="35">
        <f t="shared" si="10"/>
        <v>58.83</v>
      </c>
      <c r="CT6" s="35">
        <f t="shared" si="10"/>
        <v>56.51</v>
      </c>
      <c r="CU6" s="35">
        <f t="shared" si="10"/>
        <v>57.04</v>
      </c>
      <c r="CV6" s="35">
        <f t="shared" si="10"/>
        <v>60.78</v>
      </c>
      <c r="CW6" s="34" t="str">
        <f>IF(CW7="","",IF(CW7="-","【-】","【"&amp;SUBSTITUTE(TEXT(CW7,"#,##0.00"),"-","△")&amp;"】"))</f>
        <v>【59.57】</v>
      </c>
      <c r="CX6" s="35">
        <f>IF(CX7="",NA(),CX7)</f>
        <v>99</v>
      </c>
      <c r="CY6" s="35">
        <f t="shared" ref="CY6:DG6" si="11">IF(CY7="",NA(),CY7)</f>
        <v>99.04</v>
      </c>
      <c r="CZ6" s="35">
        <f t="shared" si="11"/>
        <v>99.05</v>
      </c>
      <c r="DA6" s="35">
        <f t="shared" si="11"/>
        <v>99.04</v>
      </c>
      <c r="DB6" s="35">
        <f t="shared" si="11"/>
        <v>99.11</v>
      </c>
      <c r="DC6" s="35">
        <f t="shared" si="11"/>
        <v>93.07</v>
      </c>
      <c r="DD6" s="35">
        <f t="shared" si="11"/>
        <v>92.9</v>
      </c>
      <c r="DE6" s="35">
        <f t="shared" si="11"/>
        <v>93.91</v>
      </c>
      <c r="DF6" s="35">
        <f t="shared" si="11"/>
        <v>93.73</v>
      </c>
      <c r="DG6" s="35">
        <f t="shared" si="11"/>
        <v>94.17</v>
      </c>
      <c r="DH6" s="34" t="str">
        <f>IF(DH7="","",IF(DH7="-","【-】","【"&amp;SUBSTITUTE(TEXT(DH7,"#,##0.00"),"-","△")&amp;"】"))</f>
        <v>【95.57】</v>
      </c>
      <c r="DI6" s="35">
        <f>IF(DI7="",NA(),DI7)</f>
        <v>49.96</v>
      </c>
      <c r="DJ6" s="35">
        <f t="shared" ref="DJ6:DR6" si="12">IF(DJ7="",NA(),DJ7)</f>
        <v>50.62</v>
      </c>
      <c r="DK6" s="35">
        <f t="shared" si="12"/>
        <v>51.99</v>
      </c>
      <c r="DL6" s="35">
        <f t="shared" si="12"/>
        <v>52.71</v>
      </c>
      <c r="DM6" s="35">
        <f t="shared" si="12"/>
        <v>53</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5">
        <f>IF(EE7="",NA(),EE7)</f>
        <v>0.12</v>
      </c>
      <c r="EF6" s="34">
        <f t="shared" ref="EF6:EN6" si="14">IF(EF7="",NA(),EF7)</f>
        <v>0</v>
      </c>
      <c r="EG6" s="35">
        <f t="shared" si="14"/>
        <v>0.01</v>
      </c>
      <c r="EH6" s="34">
        <f t="shared" si="14"/>
        <v>0</v>
      </c>
      <c r="EI6" s="35">
        <f t="shared" si="14"/>
        <v>0.08</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232246</v>
      </c>
      <c r="D7" s="37">
        <v>46</v>
      </c>
      <c r="E7" s="37">
        <v>17</v>
      </c>
      <c r="F7" s="37">
        <v>1</v>
      </c>
      <c r="G7" s="37">
        <v>0</v>
      </c>
      <c r="H7" s="37" t="s">
        <v>96</v>
      </c>
      <c r="I7" s="37" t="s">
        <v>97</v>
      </c>
      <c r="J7" s="37" t="s">
        <v>98</v>
      </c>
      <c r="K7" s="37" t="s">
        <v>99</v>
      </c>
      <c r="L7" s="37" t="s">
        <v>100</v>
      </c>
      <c r="M7" s="37" t="s">
        <v>101</v>
      </c>
      <c r="N7" s="38" t="s">
        <v>102</v>
      </c>
      <c r="O7" s="38">
        <v>81.569999999999993</v>
      </c>
      <c r="P7" s="38">
        <v>94.81</v>
      </c>
      <c r="Q7" s="38">
        <v>87.69</v>
      </c>
      <c r="R7" s="38">
        <v>2222</v>
      </c>
      <c r="S7" s="38">
        <v>85302</v>
      </c>
      <c r="T7" s="38">
        <v>45.9</v>
      </c>
      <c r="U7" s="38">
        <v>1858.43</v>
      </c>
      <c r="V7" s="38">
        <v>80644</v>
      </c>
      <c r="W7" s="38">
        <v>14.08</v>
      </c>
      <c r="X7" s="38">
        <v>5727.56</v>
      </c>
      <c r="Y7" s="38">
        <v>89.07</v>
      </c>
      <c r="Z7" s="38">
        <v>93.82</v>
      </c>
      <c r="AA7" s="38">
        <v>111.81</v>
      </c>
      <c r="AB7" s="38">
        <v>112.91</v>
      </c>
      <c r="AC7" s="38">
        <v>112.15</v>
      </c>
      <c r="AD7" s="38">
        <v>106.63</v>
      </c>
      <c r="AE7" s="38">
        <v>106.41</v>
      </c>
      <c r="AF7" s="38">
        <v>107.95</v>
      </c>
      <c r="AG7" s="38">
        <v>106.32</v>
      </c>
      <c r="AH7" s="38">
        <v>106.67</v>
      </c>
      <c r="AI7" s="38">
        <v>106.67</v>
      </c>
      <c r="AJ7" s="38">
        <v>806.93</v>
      </c>
      <c r="AK7" s="38">
        <v>744.02</v>
      </c>
      <c r="AL7" s="38">
        <v>0</v>
      </c>
      <c r="AM7" s="38">
        <v>0</v>
      </c>
      <c r="AN7" s="38">
        <v>0</v>
      </c>
      <c r="AO7" s="38">
        <v>26.43</v>
      </c>
      <c r="AP7" s="38">
        <v>25.32</v>
      </c>
      <c r="AQ7" s="38">
        <v>1.03</v>
      </c>
      <c r="AR7" s="38">
        <v>1.35</v>
      </c>
      <c r="AS7" s="38">
        <v>3.68</v>
      </c>
      <c r="AT7" s="38">
        <v>3.64</v>
      </c>
      <c r="AU7" s="38">
        <v>124.81</v>
      </c>
      <c r="AV7" s="38">
        <v>164.06</v>
      </c>
      <c r="AW7" s="38">
        <v>187.94</v>
      </c>
      <c r="AX7" s="38">
        <v>173.87</v>
      </c>
      <c r="AY7" s="38">
        <v>218.19</v>
      </c>
      <c r="AZ7" s="38">
        <v>72.44</v>
      </c>
      <c r="BA7" s="38">
        <v>78.56</v>
      </c>
      <c r="BB7" s="38">
        <v>80.5</v>
      </c>
      <c r="BC7" s="38">
        <v>71.540000000000006</v>
      </c>
      <c r="BD7" s="38">
        <v>67.86</v>
      </c>
      <c r="BE7" s="38">
        <v>67.52</v>
      </c>
      <c r="BF7" s="38">
        <v>0</v>
      </c>
      <c r="BG7" s="38">
        <v>0</v>
      </c>
      <c r="BH7" s="38">
        <v>0</v>
      </c>
      <c r="BI7" s="38">
        <v>0</v>
      </c>
      <c r="BJ7" s="38">
        <v>0</v>
      </c>
      <c r="BK7" s="38">
        <v>625.12</v>
      </c>
      <c r="BL7" s="38">
        <v>610.16999999999996</v>
      </c>
      <c r="BM7" s="38">
        <v>605.9</v>
      </c>
      <c r="BN7" s="38">
        <v>653.69000000000005</v>
      </c>
      <c r="BO7" s="38">
        <v>709.4</v>
      </c>
      <c r="BP7" s="38">
        <v>705.21</v>
      </c>
      <c r="BQ7" s="38">
        <v>68.599999999999994</v>
      </c>
      <c r="BR7" s="38">
        <v>75.709999999999994</v>
      </c>
      <c r="BS7" s="38">
        <v>100.23</v>
      </c>
      <c r="BT7" s="38">
        <v>104.31</v>
      </c>
      <c r="BU7" s="38">
        <v>102.57</v>
      </c>
      <c r="BV7" s="38">
        <v>89.74</v>
      </c>
      <c r="BW7" s="38">
        <v>88.37</v>
      </c>
      <c r="BX7" s="38">
        <v>89.41</v>
      </c>
      <c r="BY7" s="38">
        <v>88.05</v>
      </c>
      <c r="BZ7" s="38">
        <v>91.14</v>
      </c>
      <c r="CA7" s="38">
        <v>98.96</v>
      </c>
      <c r="CB7" s="38">
        <v>142.01</v>
      </c>
      <c r="CC7" s="38">
        <v>141.29</v>
      </c>
      <c r="CD7" s="38">
        <v>108.82</v>
      </c>
      <c r="CE7" s="38">
        <v>105.25</v>
      </c>
      <c r="CF7" s="38">
        <v>107.11</v>
      </c>
      <c r="CG7" s="38">
        <v>141.24</v>
      </c>
      <c r="CH7" s="38">
        <v>143.05000000000001</v>
      </c>
      <c r="CI7" s="38">
        <v>142.05000000000001</v>
      </c>
      <c r="CJ7" s="38">
        <v>141.15</v>
      </c>
      <c r="CK7" s="38">
        <v>136.86000000000001</v>
      </c>
      <c r="CL7" s="38">
        <v>134.52000000000001</v>
      </c>
      <c r="CM7" s="38">
        <v>60.24</v>
      </c>
      <c r="CN7" s="38">
        <v>59.67</v>
      </c>
      <c r="CO7" s="38">
        <v>59.65</v>
      </c>
      <c r="CP7" s="38">
        <v>61.66</v>
      </c>
      <c r="CQ7" s="38">
        <v>63.96</v>
      </c>
      <c r="CR7" s="38">
        <v>58.12</v>
      </c>
      <c r="CS7" s="38">
        <v>58.83</v>
      </c>
      <c r="CT7" s="38">
        <v>56.51</v>
      </c>
      <c r="CU7" s="38">
        <v>57.04</v>
      </c>
      <c r="CV7" s="38">
        <v>60.78</v>
      </c>
      <c r="CW7" s="38">
        <v>59.57</v>
      </c>
      <c r="CX7" s="38">
        <v>99</v>
      </c>
      <c r="CY7" s="38">
        <v>99.04</v>
      </c>
      <c r="CZ7" s="38">
        <v>99.05</v>
      </c>
      <c r="DA7" s="38">
        <v>99.04</v>
      </c>
      <c r="DB7" s="38">
        <v>99.11</v>
      </c>
      <c r="DC7" s="38">
        <v>93.07</v>
      </c>
      <c r="DD7" s="38">
        <v>92.9</v>
      </c>
      <c r="DE7" s="38">
        <v>93.91</v>
      </c>
      <c r="DF7" s="38">
        <v>93.73</v>
      </c>
      <c r="DG7" s="38">
        <v>94.17</v>
      </c>
      <c r="DH7" s="38">
        <v>95.57</v>
      </c>
      <c r="DI7" s="38">
        <v>49.96</v>
      </c>
      <c r="DJ7" s="38">
        <v>50.62</v>
      </c>
      <c r="DK7" s="38">
        <v>51.99</v>
      </c>
      <c r="DL7" s="38">
        <v>52.71</v>
      </c>
      <c r="DM7" s="38">
        <v>53</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0.12</v>
      </c>
      <c r="EF7" s="38">
        <v>0</v>
      </c>
      <c r="EG7" s="38">
        <v>0.01</v>
      </c>
      <c r="EH7" s="38">
        <v>0</v>
      </c>
      <c r="EI7" s="38">
        <v>0.08</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2022-01-20T06:42:09Z</cp:lastPrinted>
  <dcterms:created xsi:type="dcterms:W3CDTF">2021-12-03T07:14:05Z</dcterms:created>
  <dcterms:modified xsi:type="dcterms:W3CDTF">2022-02-03T10:07:37Z</dcterms:modified>
  <cp:category/>
</cp:coreProperties>
</file>