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b4MocVnBECko4N0pjO/uUI3iMha7myEEmdWzi1IKYAHPs6qbp74SMn34KUVLfPgF7G2SAKKWIYdgHEaHZC41Q==" workbookSaltValue="b0VbG6May1r/j/4/UOmHUA==" workbookSpinCount="100000" lockStructure="1"/>
  <bookViews>
    <workbookView xWindow="0" yWindow="0" windowWidth="20490" windowHeight="82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AD8" i="4"/>
  <c r="W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<sst xmlns="http://schemas.openxmlformats.org/spreadsheetml/2006/main" count="236" uniqueCount="118">
  <si>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</si>
  <si>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</si>
  <si>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</si>
  <si>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</si>
  <si>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</si>
  <si>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</si>
  <si>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</si>
  <si>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</si>
  <si>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</si>
  <si>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</si>
  <si>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</si>
  <si>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</si>
  <si>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</si>
  <si>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</si>
  <si>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</si>
  <si>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</si>
  <si>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</si>
  <si>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</si>
  <si>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</si>
  <si>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</si>
  <si>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</si>
  <si>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</si>
  <si>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</si>
  <si>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</si>
  <si>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</si>
  <si>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</si>
  <si>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</si>
  <si>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</si>
  <si>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</si>
  <si>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</si>
  <si>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</si>
  <si>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</si>
  <si>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</si>
  <si>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</si>
  <si>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</si>
  <si>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</si>
  <si>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</si>
  <si>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</si>
  <si>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</si>
  <si>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</si>
  <si>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</si>
  <si>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</si>
  <si>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</si>
  <si>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</si>
  <si>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</si>
  <si>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</si>
  <si>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</si>
  <si>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</si>
  <si>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</si>
  <si>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</si>
  <si>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</si>
  <si>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</si>
  <si>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</si>
  <si>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</si>
  <si>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</si>
  <si>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</si>
  <si>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</si>
  <si>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</si>
  <si>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</si>
  <si>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</si>
  <si>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</si>
  <si>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</si>
  <si>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</si>
  <si>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</si>
  <si>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</si>
  <si>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</si>
  <si>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</si>
  <si>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</si>
  <si>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</si>
  <si>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</si>
  <si>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</si>
  <si>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</si>
  <si>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</si>
  <si>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</si>
  <si>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</si>
  <si>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</si>
  <si>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</si>
  <si>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</si>
  <si>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</si>
  <si>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</si>
  <si>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</si>
  <si>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</si>
  <si>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</si>
  <si>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</si>
  <si>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</si>
  <si>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</si>
  <si>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</si>
  <si>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</si>
  <si>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</si>
  <si>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</si>
  <si>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</si>
  <si>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</si>
  <si>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</si>
  <si>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</si>
  <si>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</si>
  <si>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</si>
  <si>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</si>
  <si>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</si>
  <si>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</si>
  <si>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</si>
  <si>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</si>
  <si>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</si>
  <si>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</si>
  <si>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</si>
  <si>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</si>
  <si>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</si>
  <si>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</si>
  <si>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</si>
  <si>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</si>
  <si>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</si>
  <si>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</si>
  <si>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</si>
  <si>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</si>
  <si>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</si>
  <si>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</si>
  <si>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早い時期から事業着手し、以後、施設整備を急速に進めたため、施設老朽化が顕著であり、①有形固定資産減価償却率は上昇傾向で、今後も上昇していく見込みです。現時点では管渠施設に耐用年数を超過する施設は無いため、更新工事を行っておらず、今後は平成３０年度末に策定したストックマネジメント計画を基に、汚水処理施設の効率的な修繕を進めるとともに、国庫補助金や企業債を有効活用した資金計画との整合を図りながら、施設整備に取り組んでいきます。</t>
    <rPh sb="146" eb="148">
      <t>オスイ</t>
    </rPh>
    <rPh sb="148" eb="150">
      <t>ショリ</t>
    </rPh>
    <phoneticPr fontId="4"/>
  </si>
  <si>
    <t>　分流式下水道に要する経費の減少に伴い他会計繰入金が減少しましたが、修繕費用等の減少や、新型コロナウイルス感染症の流行による外出自粛に伴う水需要の増により、有収水量が増加し、下水道使用料が増加したこと、消化ガス売却精製設備運転管理負担金の増加により、①経常収支比率は微増、⑤経費回収率も微増、⑥汚水処理原価は微減となっています。しかし、①経常収支比率は類似団体と比較しても低い数値で１００％を下回っており、有収水量は増加しているものの大規模修繕に対する費用を使用料収入で賄うことができていません。⑧水洗化率については、人口異動がほぼないため横ばいの状況が続いています。
　人口減少社会の到来により、下水道使用料の自然増は期待できず、経営状況の大幅な改善は見込めないため、必要に応じて、収益の多くを占める下水道使用料の改定や、効率化による経費節減等の検討を進めていきます。</t>
    <rPh sb="1" eb="7">
      <t>ブンリュウシキゲスイドウ</t>
    </rPh>
    <rPh sb="8" eb="9">
      <t>ヨウ</t>
    </rPh>
    <rPh sb="11" eb="13">
      <t>ケイヒ</t>
    </rPh>
    <rPh sb="14" eb="16">
      <t>ゲンショウ</t>
    </rPh>
    <rPh sb="17" eb="18">
      <t>トモナ</t>
    </rPh>
    <rPh sb="19" eb="22">
      <t>タカイケイ</t>
    </rPh>
    <rPh sb="22" eb="25">
      <t>クリイレキン</t>
    </rPh>
    <rPh sb="26" eb="28">
      <t>ゲンショウ</t>
    </rPh>
    <rPh sb="87" eb="93">
      <t>ゲスイドウシヨウリョウ</t>
    </rPh>
    <rPh sb="94" eb="96">
      <t>ゾウカ</t>
    </rPh>
    <rPh sb="101" eb="103">
      <t>ショウカ</t>
    </rPh>
    <rPh sb="119" eb="121">
      <t>ゾウカ</t>
    </rPh>
    <rPh sb="134" eb="135">
      <t>ゾウ</t>
    </rPh>
    <rPh sb="137" eb="142">
      <t>ケイヒカイシュウリツ</t>
    </rPh>
    <rPh sb="143" eb="145">
      <t>ビゾウ</t>
    </rPh>
    <rPh sb="147" eb="153">
      <t>オスイショリゲンカ</t>
    </rPh>
    <rPh sb="154" eb="156">
      <t>ビゲン</t>
    </rPh>
    <rPh sb="306" eb="308">
      <t>シゼン</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</si>
  <si>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そのため、今後も令和元年度末に策定した下水道事業経営戦略を基に、経営状況を注視し、定期的な経営戦略の見直しを行っていきます（令和６年度見直し予定）。同時に、必要に応じて使用料の見直しの検討や、更なる経費削減策として令和４年度からは汚泥の共同処理を開始する予定となっており、事業の健全化、効率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</si>
</sst>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3C-4E13-B3C4-684BAA2FB6EE}"/>
            </c:ext>
          </c:extLst>
        </c:ser>
        <c:dLbls>
          <c:showLegendKey val="0"/>
          <c:showVal val="0"/>
          <c:showCatName val="0"/>
          <c:showSerName val="0"/>
          <c:showPercent val="0"/>
          <c:showBubbleSize val="0"/>
        </c:dLbls>
        <c:gapWidth val="150"/>
        <c:axId val="123679168"/>
        <c:axId val="1236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5E3C-4E13-B3C4-684BAA2FB6EE}"/>
            </c:ext>
          </c:extLst>
        </c:ser>
        <c:dLbls>
          <c:showLegendKey val="0"/>
          <c:showVal val="0"/>
          <c:showCatName val="0"/>
          <c:showSerName val="0"/>
          <c:showPercent val="0"/>
          <c:showBubbleSize val="0"/>
        </c:dLbls>
        <c:marker val="1"/>
        <c:smooth val="0"/>
        <c:axId val="123679168"/>
        <c:axId val="123679560"/>
      </c:lineChart>
      <c:dateAx>
        <c:axId val="123679168"/>
        <c:scaling>
          <c:orientation val="minMax"/>
        </c:scaling>
        <c:delete val="1"/>
        <c:axPos val="b"/>
        <c:numFmt formatCode="&quot;H&quot;yy" sourceLinked="1"/>
        <c:majorTickMark val="none"/>
        <c:minorTickMark val="none"/>
        <c:tickLblPos val="none"/>
        <c:crossAx val="123679560"/>
        <c:crosses val="autoZero"/>
        <c:auto val="1"/>
        <c:lblOffset val="100"/>
        <c:baseTimeUnit val="years"/>
      </c:dateAx>
      <c:valAx>
        <c:axId val="1236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5-415B-AFA9-65D0FF7F6F01}"/>
            </c:ext>
          </c:extLst>
        </c:ser>
        <c:dLbls>
          <c:showLegendKey val="0"/>
          <c:showVal val="0"/>
          <c:showCatName val="0"/>
          <c:showSerName val="0"/>
          <c:showPercent val="0"/>
          <c:showBubbleSize val="0"/>
        </c:dLbls>
        <c:gapWidth val="150"/>
        <c:axId val="328487152"/>
        <c:axId val="32848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5315-415B-AFA9-65D0FF7F6F01}"/>
            </c:ext>
          </c:extLst>
        </c:ser>
        <c:dLbls>
          <c:showLegendKey val="0"/>
          <c:showVal val="0"/>
          <c:showCatName val="0"/>
          <c:showSerName val="0"/>
          <c:showPercent val="0"/>
          <c:showBubbleSize val="0"/>
        </c:dLbls>
        <c:marker val="1"/>
        <c:smooth val="0"/>
        <c:axId val="328487152"/>
        <c:axId val="328482840"/>
      </c:lineChart>
      <c:dateAx>
        <c:axId val="328487152"/>
        <c:scaling>
          <c:orientation val="minMax"/>
        </c:scaling>
        <c:delete val="1"/>
        <c:axPos val="b"/>
        <c:numFmt formatCode="&quot;H&quot;yy" sourceLinked="1"/>
        <c:majorTickMark val="none"/>
        <c:minorTickMark val="none"/>
        <c:tickLblPos val="none"/>
        <c:crossAx val="328482840"/>
        <c:crosses val="autoZero"/>
        <c:auto val="1"/>
        <c:lblOffset val="100"/>
        <c:baseTimeUnit val="years"/>
      </c:dateAx>
      <c:valAx>
        <c:axId val="32848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95.81</c:v>
                </c:pt>
                <c:pt idx="1">
                  <c:v>96.31</c:v>
                </c:pt>
                <c:pt idx="2">
                  <c:v>96.8</c:v>
                </c:pt>
                <c:pt idx="3">
                  <c:v>96.88</c:v>
                </c:pt>
                <c:pt idx="4">
                  <c:v>97.17</c:v>
                </c:pt>
              </c:numCache>
            </c:numRef>
          </c:val>
          <c:extLst>
            <c:ext xmlns:c16="http://schemas.microsoft.com/office/drawing/2014/chart" uri="{C3380CC4-5D6E-409C-BE32-E72D297353CC}">
              <c16:uniqueId val="{00000000-38AE-4DBF-A8FD-53A51574B5DC}"/>
            </c:ext>
          </c:extLst>
        </c:ser>
        <c:dLbls>
          <c:showLegendKey val="0"/>
          <c:showVal val="0"/>
          <c:showCatName val="0"/>
          <c:showSerName val="0"/>
          <c:showPercent val="0"/>
          <c:showBubbleSize val="0"/>
        </c:dLbls>
        <c:gapWidth val="150"/>
        <c:axId val="328483232"/>
        <c:axId val="32848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38AE-4DBF-A8FD-53A51574B5DC}"/>
            </c:ext>
          </c:extLst>
        </c:ser>
        <c:dLbls>
          <c:showLegendKey val="0"/>
          <c:showVal val="0"/>
          <c:showCatName val="0"/>
          <c:showSerName val="0"/>
          <c:showPercent val="0"/>
          <c:showBubbleSize val="0"/>
        </c:dLbls>
        <c:marker val="1"/>
        <c:smooth val="0"/>
        <c:axId val="328483232"/>
        <c:axId val="328483624"/>
      </c:lineChart>
      <c:dateAx>
        <c:axId val="328483232"/>
        <c:scaling>
          <c:orientation val="minMax"/>
        </c:scaling>
        <c:delete val="1"/>
        <c:axPos val="b"/>
        <c:numFmt formatCode="&quot;H&quot;yy" sourceLinked="1"/>
        <c:majorTickMark val="none"/>
        <c:minorTickMark val="none"/>
        <c:tickLblPos val="none"/>
        <c:crossAx val="328483624"/>
        <c:crosses val="autoZero"/>
        <c:auto val="1"/>
        <c:lblOffset val="100"/>
        <c:baseTimeUnit val="years"/>
      </c:dateAx>
      <c:valAx>
        <c:axId val="32848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71.66</c:v>
                </c:pt>
                <c:pt idx="1">
                  <c:v>76.739999999999995</c:v>
                </c:pt>
                <c:pt idx="2">
                  <c:v>79.94</c:v>
                </c:pt>
                <c:pt idx="3">
                  <c:v>79.180000000000007</c:v>
                </c:pt>
                <c:pt idx="4">
                  <c:v>80.13</c:v>
                </c:pt>
              </c:numCache>
            </c:numRef>
          </c:val>
          <c:extLst>
            <c:ext xmlns:c16="http://schemas.microsoft.com/office/drawing/2014/chart" uri="{C3380CC4-5D6E-409C-BE32-E72D297353CC}">
              <c16:uniqueId val="{00000000-42E5-4E74-86E7-264BD4C6F1F2}"/>
            </c:ext>
          </c:extLst>
        </c:ser>
        <c:dLbls>
          <c:showLegendKey val="0"/>
          <c:showVal val="0"/>
          <c:showCatName val="0"/>
          <c:showSerName val="0"/>
          <c:showPercent val="0"/>
          <c:showBubbleSize val="0"/>
        </c:dLbls>
        <c:gapWidth val="150"/>
        <c:axId val="123679952"/>
        <c:axId val="12368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42E5-4E74-86E7-264BD4C6F1F2}"/>
            </c:ext>
          </c:extLst>
        </c:ser>
        <c:dLbls>
          <c:showLegendKey val="0"/>
          <c:showVal val="0"/>
          <c:showCatName val="0"/>
          <c:showSerName val="0"/>
          <c:showPercent val="0"/>
          <c:showBubbleSize val="0"/>
        </c:dLbls>
        <c:marker val="1"/>
        <c:smooth val="0"/>
        <c:axId val="123679952"/>
        <c:axId val="123683480"/>
      </c:lineChart>
      <c:dateAx>
        <c:axId val="123679952"/>
        <c:scaling>
          <c:orientation val="minMax"/>
        </c:scaling>
        <c:delete val="1"/>
        <c:axPos val="b"/>
        <c:numFmt formatCode="&quot;H&quot;yy" sourceLinked="1"/>
        <c:majorTickMark val="none"/>
        <c:minorTickMark val="none"/>
        <c:tickLblPos val="none"/>
        <c:crossAx val="123683480"/>
        <c:crosses val="autoZero"/>
        <c:auto val="1"/>
        <c:lblOffset val="100"/>
        <c:baseTimeUnit val="years"/>
      </c:dateAx>
      <c:valAx>
        <c:axId val="12368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45.11</c:v>
                </c:pt>
                <c:pt idx="1">
                  <c:v>46.99</c:v>
                </c:pt>
                <c:pt idx="2">
                  <c:v>48.87</c:v>
                </c:pt>
                <c:pt idx="3">
                  <c:v>50.75</c:v>
                </c:pt>
                <c:pt idx="4">
                  <c:v>52.63</c:v>
                </c:pt>
              </c:numCache>
            </c:numRef>
          </c:val>
          <c:extLst>
            <c:ext xmlns:c16="http://schemas.microsoft.com/office/drawing/2014/chart" uri="{C3380CC4-5D6E-409C-BE32-E72D297353CC}">
              <c16:uniqueId val="{00000000-5F37-4167-869C-3D00F416947B}"/>
            </c:ext>
          </c:extLst>
        </c:ser>
        <c:dLbls>
          <c:showLegendKey val="0"/>
          <c:showVal val="0"/>
          <c:showCatName val="0"/>
          <c:showSerName val="0"/>
          <c:showPercent val="0"/>
          <c:showBubbleSize val="0"/>
        </c:dLbls>
        <c:gapWidth val="150"/>
        <c:axId val="123681912"/>
        <c:axId val="1236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5F37-4167-869C-3D00F416947B}"/>
            </c:ext>
          </c:extLst>
        </c:ser>
        <c:dLbls>
          <c:showLegendKey val="0"/>
          <c:showVal val="0"/>
          <c:showCatName val="0"/>
          <c:showSerName val="0"/>
          <c:showPercent val="0"/>
          <c:showBubbleSize val="0"/>
        </c:dLbls>
        <c:marker val="1"/>
        <c:smooth val="0"/>
        <c:axId val="123681912"/>
        <c:axId val="123683872"/>
      </c:lineChart>
      <c:dateAx>
        <c:axId val="123681912"/>
        <c:scaling>
          <c:orientation val="minMax"/>
        </c:scaling>
        <c:delete val="1"/>
        <c:axPos val="b"/>
        <c:numFmt formatCode="&quot;H&quot;yy" sourceLinked="1"/>
        <c:majorTickMark val="none"/>
        <c:minorTickMark val="none"/>
        <c:tickLblPos val="none"/>
        <c:crossAx val="123683872"/>
        <c:crosses val="autoZero"/>
        <c:auto val="1"/>
        <c:lblOffset val="100"/>
        <c:baseTimeUnit val="years"/>
      </c:dateAx>
      <c:valAx>
        <c:axId val="1236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2-43EC-B19C-BD152040B399}"/>
            </c:ext>
          </c:extLst>
        </c:ser>
        <c:dLbls>
          <c:showLegendKey val="0"/>
          <c:showVal val="0"/>
          <c:showCatName val="0"/>
          <c:showSerName val="0"/>
          <c:showPercent val="0"/>
          <c:showBubbleSize val="0"/>
        </c:dLbls>
        <c:gapWidth val="150"/>
        <c:axId val="123683088"/>
        <c:axId val="1236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92-43EC-B19C-BD152040B399}"/>
            </c:ext>
          </c:extLst>
        </c:ser>
        <c:dLbls>
          <c:showLegendKey val="0"/>
          <c:showVal val="0"/>
          <c:showCatName val="0"/>
          <c:showSerName val="0"/>
          <c:showPercent val="0"/>
          <c:showBubbleSize val="0"/>
        </c:dLbls>
        <c:marker val="1"/>
        <c:smooth val="0"/>
        <c:axId val="123683088"/>
        <c:axId val="123685832"/>
      </c:lineChart>
      <c:dateAx>
        <c:axId val="123683088"/>
        <c:scaling>
          <c:orientation val="minMax"/>
        </c:scaling>
        <c:delete val="1"/>
        <c:axPos val="b"/>
        <c:numFmt formatCode="&quot;H&quot;yy" sourceLinked="1"/>
        <c:majorTickMark val="none"/>
        <c:minorTickMark val="none"/>
        <c:tickLblPos val="none"/>
        <c:crossAx val="123685832"/>
        <c:crosses val="autoZero"/>
        <c:auto val="1"/>
        <c:lblOffset val="100"/>
        <c:baseTimeUnit val="years"/>
      </c:dateAx>
      <c:valAx>
        <c:axId val="12368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1124.8399999999999</c:v>
                </c:pt>
                <c:pt idx="1">
                  <c:v>1053.8</c:v>
                </c:pt>
                <c:pt idx="2">
                  <c:v>206.1</c:v>
                </c:pt>
                <c:pt idx="3">
                  <c:v>238.86</c:v>
                </c:pt>
                <c:pt idx="4">
                  <c:v>267.76</c:v>
                </c:pt>
              </c:numCache>
            </c:numRef>
          </c:val>
          <c:extLst>
            <c:ext xmlns:c16="http://schemas.microsoft.com/office/drawing/2014/chart" uri="{C3380CC4-5D6E-409C-BE32-E72D297353CC}">
              <c16:uniqueId val="{00000000-6A09-40AE-9287-09C361254AF4}"/>
            </c:ext>
          </c:extLst>
        </c:ser>
        <c:dLbls>
          <c:showLegendKey val="0"/>
          <c:showVal val="0"/>
          <c:showCatName val="0"/>
          <c:showSerName val="0"/>
          <c:showPercent val="0"/>
          <c:showBubbleSize val="0"/>
        </c:dLbls>
        <c:gapWidth val="150"/>
        <c:axId val="123686224"/>
        <c:axId val="12368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6A09-40AE-9287-09C361254AF4}"/>
            </c:ext>
          </c:extLst>
        </c:ser>
        <c:dLbls>
          <c:showLegendKey val="0"/>
          <c:showVal val="0"/>
          <c:showCatName val="0"/>
          <c:showSerName val="0"/>
          <c:showPercent val="0"/>
          <c:showBubbleSize val="0"/>
        </c:dLbls>
        <c:marker val="1"/>
        <c:smooth val="0"/>
        <c:axId val="123686224"/>
        <c:axId val="123685048"/>
      </c:lineChart>
      <c:dateAx>
        <c:axId val="123686224"/>
        <c:scaling>
          <c:orientation val="minMax"/>
        </c:scaling>
        <c:delete val="1"/>
        <c:axPos val="b"/>
        <c:numFmt formatCode="&quot;H&quot;yy" sourceLinked="1"/>
        <c:majorTickMark val="none"/>
        <c:minorTickMark val="none"/>
        <c:tickLblPos val="none"/>
        <c:crossAx val="123685048"/>
        <c:crosses val="autoZero"/>
        <c:auto val="1"/>
        <c:lblOffset val="100"/>
        <c:baseTimeUnit val="years"/>
      </c:dateAx>
      <c:valAx>
        <c:axId val="12368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8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1371.43</c:v>
                </c:pt>
                <c:pt idx="1">
                  <c:v>3541.91</c:v>
                </c:pt>
                <c:pt idx="2">
                  <c:v>2770.98</c:v>
                </c:pt>
                <c:pt idx="3">
                  <c:v>3453.76</c:v>
                </c:pt>
                <c:pt idx="4">
                  <c:v>2745.02</c:v>
                </c:pt>
              </c:numCache>
            </c:numRef>
          </c:val>
          <c:extLst>
            <c:ext xmlns:c16="http://schemas.microsoft.com/office/drawing/2014/chart" uri="{C3380CC4-5D6E-409C-BE32-E72D297353CC}">
              <c16:uniqueId val="{00000000-83C6-418E-96C9-8F8FE7161163}"/>
            </c:ext>
          </c:extLst>
        </c:ser>
        <c:dLbls>
          <c:showLegendKey val="0"/>
          <c:showVal val="0"/>
          <c:showCatName val="0"/>
          <c:showSerName val="0"/>
          <c:showPercent val="0"/>
          <c:showBubbleSize val="0"/>
        </c:dLbls>
        <c:gapWidth val="150"/>
        <c:axId val="328323528"/>
        <c:axId val="32832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83C6-418E-96C9-8F8FE7161163}"/>
            </c:ext>
          </c:extLst>
        </c:ser>
        <c:dLbls>
          <c:showLegendKey val="0"/>
          <c:showVal val="0"/>
          <c:showCatName val="0"/>
          <c:showSerName val="0"/>
          <c:showPercent val="0"/>
          <c:showBubbleSize val="0"/>
        </c:dLbls>
        <c:marker val="1"/>
        <c:smooth val="0"/>
        <c:axId val="328323528"/>
        <c:axId val="328325488"/>
      </c:lineChart>
      <c:dateAx>
        <c:axId val="328323528"/>
        <c:scaling>
          <c:orientation val="minMax"/>
        </c:scaling>
        <c:delete val="1"/>
        <c:axPos val="b"/>
        <c:numFmt formatCode="&quot;H&quot;yy" sourceLinked="1"/>
        <c:majorTickMark val="none"/>
        <c:minorTickMark val="none"/>
        <c:tickLblPos val="none"/>
        <c:crossAx val="328325488"/>
        <c:crosses val="autoZero"/>
        <c:auto val="1"/>
        <c:lblOffset val="100"/>
        <c:baseTimeUnit val="years"/>
      </c:dateAx>
      <c:valAx>
        <c:axId val="3283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38-4BAE-93CD-7F777565FBF6}"/>
            </c:ext>
          </c:extLst>
        </c:ser>
        <c:dLbls>
          <c:showLegendKey val="0"/>
          <c:showVal val="0"/>
          <c:showCatName val="0"/>
          <c:showSerName val="0"/>
          <c:showPercent val="0"/>
          <c:showBubbleSize val="0"/>
        </c:dLbls>
        <c:gapWidth val="150"/>
        <c:axId val="328325880"/>
        <c:axId val="328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F238-4BAE-93CD-7F777565FBF6}"/>
            </c:ext>
          </c:extLst>
        </c:ser>
        <c:dLbls>
          <c:showLegendKey val="0"/>
          <c:showVal val="0"/>
          <c:showCatName val="0"/>
          <c:showSerName val="0"/>
          <c:showPercent val="0"/>
          <c:showBubbleSize val="0"/>
        </c:dLbls>
        <c:marker val="1"/>
        <c:smooth val="0"/>
        <c:axId val="328325880"/>
        <c:axId val="328326272"/>
      </c:lineChart>
      <c:dateAx>
        <c:axId val="328325880"/>
        <c:scaling>
          <c:orientation val="minMax"/>
        </c:scaling>
        <c:delete val="1"/>
        <c:axPos val="b"/>
        <c:numFmt formatCode="&quot;H&quot;yy" sourceLinked="1"/>
        <c:majorTickMark val="none"/>
        <c:minorTickMark val="none"/>
        <c:tickLblPos val="none"/>
        <c:crossAx val="328326272"/>
        <c:crosses val="autoZero"/>
        <c:auto val="1"/>
        <c:lblOffset val="100"/>
        <c:baseTimeUnit val="years"/>
      </c:dateAx>
      <c:valAx>
        <c:axId val="328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64.930000000000007</c:v>
                </c:pt>
                <c:pt idx="1">
                  <c:v>71.33</c:v>
                </c:pt>
                <c:pt idx="2">
                  <c:v>72.73</c:v>
                </c:pt>
                <c:pt idx="3">
                  <c:v>73.2</c:v>
                </c:pt>
                <c:pt idx="4">
                  <c:v>73.88</c:v>
                </c:pt>
              </c:numCache>
            </c:numRef>
          </c:val>
          <c:extLst>
            <c:ext xmlns:c16="http://schemas.microsoft.com/office/drawing/2014/chart" uri="{C3380CC4-5D6E-409C-BE32-E72D297353CC}">
              <c16:uniqueId val="{00000000-8618-458D-9035-ECFAFB955C59}"/>
            </c:ext>
          </c:extLst>
        </c:ser>
        <c:dLbls>
          <c:showLegendKey val="0"/>
          <c:showVal val="0"/>
          <c:showCatName val="0"/>
          <c:showSerName val="0"/>
          <c:showPercent val="0"/>
          <c:showBubbleSize val="0"/>
        </c:dLbls>
        <c:gapWidth val="150"/>
        <c:axId val="328324704"/>
        <c:axId val="32848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8618-458D-9035-ECFAFB955C59}"/>
            </c:ext>
          </c:extLst>
        </c:ser>
        <c:dLbls>
          <c:showLegendKey val="0"/>
          <c:showVal val="0"/>
          <c:showCatName val="0"/>
          <c:showSerName val="0"/>
          <c:showPercent val="0"/>
          <c:showBubbleSize val="0"/>
        </c:dLbls>
        <c:marker val="1"/>
        <c:smooth val="0"/>
        <c:axId val="328324704"/>
        <c:axId val="328480488"/>
      </c:lineChart>
      <c:dateAx>
        <c:axId val="328324704"/>
        <c:scaling>
          <c:orientation val="minMax"/>
        </c:scaling>
        <c:delete val="1"/>
        <c:axPos val="b"/>
        <c:numFmt formatCode="&quot;H&quot;yy" sourceLinked="1"/>
        <c:majorTickMark val="none"/>
        <c:minorTickMark val="none"/>
        <c:tickLblPos val="none"/>
        <c:crossAx val="328480488"/>
        <c:crosses val="autoZero"/>
        <c:auto val="1"/>
        <c:lblOffset val="100"/>
        <c:baseTimeUnit val="years"/>
      </c:dateAx>
      <c:valAx>
        <c:axId val="32848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148.75</c:v>
                </c:pt>
              </c:numCache>
            </c:numRef>
          </c:val>
          <c:extLst>
            <c:ext xmlns:c16="http://schemas.microsoft.com/office/drawing/2014/chart" uri="{C3380CC4-5D6E-409C-BE32-E72D297353CC}">
              <c16:uniqueId val="{00000000-55EE-4A15-B1F8-349A155B2128}"/>
            </c:ext>
          </c:extLst>
        </c:ser>
        <c:dLbls>
          <c:showLegendKey val="0"/>
          <c:showVal val="0"/>
          <c:showCatName val="0"/>
          <c:showSerName val="0"/>
          <c:showPercent val="0"/>
          <c:showBubbleSize val="0"/>
        </c:dLbls>
        <c:gapWidth val="150"/>
        <c:axId val="328486760"/>
        <c:axId val="3284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55EE-4A15-B1F8-349A155B2128}"/>
            </c:ext>
          </c:extLst>
        </c:ser>
        <c:dLbls>
          <c:showLegendKey val="0"/>
          <c:showVal val="0"/>
          <c:showCatName val="0"/>
          <c:showSerName val="0"/>
          <c:showPercent val="0"/>
          <c:showBubbleSize val="0"/>
        </c:dLbls>
        <c:marker val="1"/>
        <c:smooth val="0"/>
        <c:axId val="328486760"/>
        <c:axId val="328484800"/>
      </c:lineChart>
      <c:dateAx>
        <c:axId val="328486760"/>
        <c:scaling>
          <c:orientation val="minMax"/>
        </c:scaling>
        <c:delete val="1"/>
        <c:axPos val="b"/>
        <c:numFmt formatCode="&quot;H&quot;yy" sourceLinked="1"/>
        <c:majorTickMark val="none"/>
        <c:minorTickMark val="none"/>
        <c:tickLblPos val="none"/>
        <c:crossAx val="328484800"/>
        <c:crosses val="autoZero"/>
        <c:auto val="1"/>
        <c:lblOffset val="100"/>
        <c:baseTimeUnit val="years"/>
      </c:dateAx>
      <c:valAx>
        <c:axId val="328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85302</v>
      </c>
      <c r="AM8" s="51"/>
      <c r="AN8" s="51"/>
      <c r="AO8" s="51"/>
      <c r="AP8" s="51"/>
      <c r="AQ8" s="51"/>
      <c r="AR8" s="51"/>
      <c r="AS8" s="51"/>
      <c r="AT8" s="46">
        <f>データ!T6</f>
        <v>45.9</v>
      </c>
      <c r="AU8" s="46"/>
      <c r="AV8" s="46"/>
      <c r="AW8" s="46"/>
      <c r="AX8" s="46"/>
      <c r="AY8" s="46"/>
      <c r="AZ8" s="46"/>
      <c r="BA8" s="46"/>
      <c r="BB8" s="46">
        <f>データ!U6</f>
        <v>1858.43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99.17</v>
      </c>
      <c r="J10" s="46"/>
      <c r="K10" s="46"/>
      <c r="L10" s="46"/>
      <c r="M10" s="46"/>
      <c r="N10" s="46"/>
      <c r="O10" s="46"/>
      <c r="P10" s="46">
        <f>データ!P6</f>
        <v>1.95</v>
      </c>
      <c r="Q10" s="46"/>
      <c r="R10" s="46"/>
      <c r="S10" s="46"/>
      <c r="T10" s="46"/>
      <c r="U10" s="46"/>
      <c r="V10" s="46"/>
      <c r="W10" s="46">
        <f>データ!Q6</f>
        <v>87.05</v>
      </c>
      <c r="X10" s="46"/>
      <c r="Y10" s="46"/>
      <c r="Z10" s="46"/>
      <c r="AA10" s="46"/>
      <c r="AB10" s="46"/>
      <c r="AC10" s="46"/>
      <c r="AD10" s="51">
        <f>データ!R6</f>
        <v>2222</v>
      </c>
      <c r="AE10" s="51"/>
      <c r="AF10" s="51"/>
      <c r="AG10" s="51"/>
      <c r="AH10" s="51"/>
      <c r="AI10" s="51"/>
      <c r="AJ10" s="51"/>
      <c r="AK10" s="2"/>
      <c r="AL10" s="51">
        <f>データ!V6</f>
        <v>1661</v>
      </c>
      <c r="AM10" s="51"/>
      <c r="AN10" s="51"/>
      <c r="AO10" s="51"/>
      <c r="AP10" s="51"/>
      <c r="AQ10" s="51"/>
      <c r="AR10" s="51"/>
      <c r="AS10" s="51"/>
      <c r="AT10" s="46">
        <f>データ!W6</f>
        <v>0.8</v>
      </c>
      <c r="AU10" s="46"/>
      <c r="AV10" s="46"/>
      <c r="AW10" s="46"/>
      <c r="AX10" s="46"/>
      <c r="AY10" s="46"/>
      <c r="AZ10" s="46"/>
      <c r="BA10" s="46"/>
      <c r="BB10" s="46">
        <f>データ!X6</f>
        <v>2076.25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TIrqy1RiiavbF0EUPPVNDFEwHG+PQfA6ARz3rG2u8vM1czoMfSo8Gjv9wY/ovX5Z54siZagoT9jxkYFIbUT2w==" saltValue="lHIfgoMp9gpNyibBab5/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232246</v>
      </c>
      <c r="D6" s="33">
        <f t="shared" si="3"/>
        <v>46</v>
      </c>
      <c r="E6" s="33">
        <f t="shared" si="3"/>
        <v>17</v>
      </c>
      <c r="F6" s="33">
        <f t="shared" si="3"/>
        <v>4</v>
      </c>
      <c r="G6" s="33">
        <f t="shared" si="3"/>
        <v>0</v>
      </c>
      <c r="H6" s="33" t="str">
        <f t="shared" si="3"/>
        <v>愛知県　知多市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99.17</v>
      </c>
      <c r="P6" s="34">
        <f t="shared" si="3"/>
        <v>1.95</v>
      </c>
      <c r="Q6" s="34">
        <f t="shared" si="3"/>
        <v>87.05</v>
      </c>
      <c r="R6" s="34">
        <f t="shared" si="3"/>
        <v>2222</v>
      </c>
      <c r="S6" s="34">
        <f t="shared" si="3"/>
        <v>85302</v>
      </c>
      <c r="T6" s="34">
        <f t="shared" si="3"/>
        <v>45.9</v>
      </c>
      <c r="U6" s="34">
        <f t="shared" si="3"/>
        <v>1858.43</v>
      </c>
      <c r="V6" s="34">
        <f t="shared" si="3"/>
        <v>1661</v>
      </c>
      <c r="W6" s="34">
        <f t="shared" si="3"/>
        <v>0.8</v>
      </c>
      <c r="X6" s="34">
        <f t="shared" si="3"/>
        <v>2076.25</v>
      </c>
      <c r="Y6" s="35">
        <f>IF(Y7="",NA(),Y7)</f>
        <v>71.66</v>
      </c>
      <c r="Z6" s="35">
        <f t="shared" ref="Z6:AH6" si="4">IF(Z7="",NA(),Z7)</f>
        <v>76.739999999999995</v>
      </c>
      <c r="AA6" s="35">
        <f t="shared" si="4"/>
        <v>79.94</v>
      </c>
      <c r="AB6" s="35">
        <f t="shared" si="4"/>
        <v>79.180000000000007</v>
      </c>
      <c r="AC6" s="35">
        <f t="shared" si="4"/>
        <v>80.13</v>
      </c>
      <c r="AD6" s="35">
        <f t="shared" si="4"/>
        <v>101.17</v>
      </c>
      <c r="AE6" s="35">
        <f t="shared" si="4"/>
        <v>103.61</v>
      </c>
      <c r="AF6" s="35">
        <f t="shared" si="4"/>
        <v>102.95</v>
      </c>
      <c r="AG6" s="35">
        <f t="shared" si="4"/>
        <v>103.34</v>
      </c>
      <c r="AH6" s="35">
        <f t="shared" si="4"/>
        <v>102.7</v>
      </c>
      <c r="AI6" s="34" t="str">
        <f>IF(AI7="","",IF(AI7="-","【-】","【"&amp;SUBSTITUTE(TEXT(AI7,"#,##0.00"),"-","△")&amp;"】"))</f>
        <v>【104.83】</v>
      </c>
      <c r="AJ6" s="35">
        <f>IF(AJ7="",NA(),AJ7)</f>
        <v>1124.8399999999999</v>
      </c>
      <c r="AK6" s="35">
        <f t="shared" ref="AK6:AS6" si="5">IF(AK7="",NA(),AK7)</f>
        <v>1053.8</v>
      </c>
      <c r="AL6" s="35">
        <f t="shared" si="5"/>
        <v>206.1</v>
      </c>
      <c r="AM6" s="35">
        <f t="shared" si="5"/>
        <v>238.86</v>
      </c>
      <c r="AN6" s="35">
        <f t="shared" si="5"/>
        <v>267.76</v>
      </c>
      <c r="AO6" s="35">
        <f t="shared" si="5"/>
        <v>68.930000000000007</v>
      </c>
      <c r="AP6" s="35">
        <f t="shared" si="5"/>
        <v>80.63</v>
      </c>
      <c r="AQ6" s="35">
        <f t="shared" si="5"/>
        <v>27.02</v>
      </c>
      <c r="AR6" s="35">
        <f t="shared" si="5"/>
        <v>29.74</v>
      </c>
      <c r="AS6" s="35">
        <f t="shared" si="5"/>
        <v>48.2</v>
      </c>
      <c r="AT6" s="34" t="str">
        <f>IF(AT7="","",IF(AT7="-","【-】","【"&amp;SUBSTITUTE(TEXT(AT7,"#,##0.00"),"-","△")&amp;"】"))</f>
        <v>【61.55】</v>
      </c>
      <c r="AU6" s="35">
        <f>IF(AU7="",NA(),AU7)</f>
        <v>1371.43</v>
      </c>
      <c r="AV6" s="35">
        <f t="shared" ref="AV6:BD6" si="6">IF(AV7="",NA(),AV7)</f>
        <v>3541.91</v>
      </c>
      <c r="AW6" s="35">
        <f t="shared" si="6"/>
        <v>2770.98</v>
      </c>
      <c r="AX6" s="35">
        <f t="shared" si="6"/>
        <v>3453.76</v>
      </c>
      <c r="AY6" s="35">
        <f t="shared" si="6"/>
        <v>2745.02</v>
      </c>
      <c r="AZ6" s="35">
        <f t="shared" si="6"/>
        <v>70.42</v>
      </c>
      <c r="BA6" s="35">
        <f t="shared" si="6"/>
        <v>70.92</v>
      </c>
      <c r="BB6" s="35">
        <f t="shared" si="6"/>
        <v>60.67</v>
      </c>
      <c r="BC6" s="35">
        <f t="shared" si="6"/>
        <v>53.44</v>
      </c>
      <c r="BD6" s="35">
        <f t="shared" si="6"/>
        <v>46.85</v>
      </c>
      <c r="BE6" s="34" t="str">
        <f>IF(BE7="","",IF(BE7="-","【-】","【"&amp;SUBSTITUTE(TEXT(BE7,"#,##0.00"),"-","△")&amp;"】"))</f>
        <v>【45.34】</v>
      </c>
      <c r="BF6" s="34">
        <f>IF(BF7="",NA(),BF7)</f>
        <v>0</v>
      </c>
      <c r="BG6" s="34">
        <f t="shared" ref="BG6:BO6" si="7">IF(BG7="",NA(),BG7)</f>
        <v>0</v>
      </c>
      <c r="BH6" s="34">
        <f t="shared" si="7"/>
        <v>0</v>
      </c>
      <c r="BI6" s="34">
        <f t="shared" si="7"/>
        <v>0</v>
      </c>
      <c r="BJ6" s="34">
        <f t="shared" si="7"/>
        <v>0</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64.930000000000007</v>
      </c>
      <c r="BR6" s="35">
        <f t="shared" ref="BR6:BZ6" si="8">IF(BR7="",NA(),BR7)</f>
        <v>71.33</v>
      </c>
      <c r="BS6" s="35">
        <f t="shared" si="8"/>
        <v>72.73</v>
      </c>
      <c r="BT6" s="35">
        <f t="shared" si="8"/>
        <v>73.2</v>
      </c>
      <c r="BU6" s="35">
        <f t="shared" si="8"/>
        <v>73.88</v>
      </c>
      <c r="BV6" s="35">
        <f t="shared" si="8"/>
        <v>83.3</v>
      </c>
      <c r="BW6" s="35">
        <f t="shared" si="8"/>
        <v>88.16</v>
      </c>
      <c r="BX6" s="35">
        <f t="shared" si="8"/>
        <v>87.03</v>
      </c>
      <c r="BY6" s="35">
        <f t="shared" si="8"/>
        <v>84.3</v>
      </c>
      <c r="BZ6" s="35">
        <f t="shared" si="8"/>
        <v>82.88</v>
      </c>
      <c r="CA6" s="34" t="str">
        <f>IF(CA7="","",IF(CA7="-","【-】","【"&amp;SUBSTITUTE(TEXT(CA7,"#,##0.00"),"-","△")&amp;"】"))</f>
        <v>【75.29】</v>
      </c>
      <c r="CB6" s="35">
        <f>IF(CB7="",NA(),CB7)</f>
        <v>150</v>
      </c>
      <c r="CC6" s="35">
        <f t="shared" ref="CC6:CK6" si="9">IF(CC7="",NA(),CC7)</f>
        <v>150</v>
      </c>
      <c r="CD6" s="35">
        <f t="shared" si="9"/>
        <v>150</v>
      </c>
      <c r="CE6" s="35">
        <f t="shared" si="9"/>
        <v>150</v>
      </c>
      <c r="CF6" s="35">
        <f t="shared" si="9"/>
        <v>148.75</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95.81</v>
      </c>
      <c r="CY6" s="35">
        <f t="shared" ref="CY6:DG6" si="11">IF(CY7="",NA(),CY7)</f>
        <v>96.31</v>
      </c>
      <c r="CZ6" s="35">
        <f t="shared" si="11"/>
        <v>96.8</v>
      </c>
      <c r="DA6" s="35">
        <f t="shared" si="11"/>
        <v>96.88</v>
      </c>
      <c r="DB6" s="35">
        <f t="shared" si="11"/>
        <v>97.17</v>
      </c>
      <c r="DC6" s="35">
        <f t="shared" si="11"/>
        <v>86.43</v>
      </c>
      <c r="DD6" s="35">
        <f t="shared" si="11"/>
        <v>87.01</v>
      </c>
      <c r="DE6" s="35">
        <f t="shared" si="11"/>
        <v>87.84</v>
      </c>
      <c r="DF6" s="35">
        <f t="shared" si="11"/>
        <v>87.96</v>
      </c>
      <c r="DG6" s="35">
        <f t="shared" si="11"/>
        <v>87.65</v>
      </c>
      <c r="DH6" s="34" t="str">
        <f>IF(DH7="","",IF(DH7="-","【-】","【"&amp;SUBSTITUTE(TEXT(DH7,"#,##0.00"),"-","△")&amp;"】"))</f>
        <v>【84.75】</v>
      </c>
      <c r="DI6" s="35">
        <f>IF(DI7="",NA(),DI7)</f>
        <v>45.11</v>
      </c>
      <c r="DJ6" s="35">
        <f t="shared" ref="DJ6:DR6" si="12">IF(DJ7="",NA(),DJ7)</f>
        <v>46.99</v>
      </c>
      <c r="DK6" s="35">
        <f t="shared" si="12"/>
        <v>48.87</v>
      </c>
      <c r="DL6" s="35">
        <f t="shared" si="12"/>
        <v>50.75</v>
      </c>
      <c r="DM6" s="35">
        <f t="shared" si="12"/>
        <v>52.63</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232246</v>
      </c>
      <c r="D7" s="37">
        <v>46</v>
      </c>
      <c r="E7" s="37">
        <v>17</v>
      </c>
      <c r="F7" s="37">
        <v>4</v>
      </c>
      <c r="G7" s="37">
        <v>0</v>
      </c>
      <c r="H7" s="37" t="s">
        <v>96</v>
      </c>
      <c r="I7" s="37" t="s">
        <v>97</v>
      </c>
      <c r="J7" s="37" t="s">
        <v>98</v>
      </c>
      <c r="K7" s="37" t="s">
        <v>99</v>
      </c>
      <c r="L7" s="37" t="s">
        <v>100</v>
      </c>
      <c r="M7" s="37" t="s">
        <v>101</v>
      </c>
      <c r="N7" s="38" t="s">
        <v>102</v>
      </c>
      <c r="O7" s="38">
        <v>99.17</v>
      </c>
      <c r="P7" s="38">
        <v>1.95</v>
      </c>
      <c r="Q7" s="38">
        <v>87.05</v>
      </c>
      <c r="R7" s="38">
        <v>2222</v>
      </c>
      <c r="S7" s="38">
        <v>85302</v>
      </c>
      <c r="T7" s="38">
        <v>45.9</v>
      </c>
      <c r="U7" s="38">
        <v>1858.43</v>
      </c>
      <c r="V7" s="38">
        <v>1661</v>
      </c>
      <c r="W7" s="38">
        <v>0.8</v>
      </c>
      <c r="X7" s="38">
        <v>2076.25</v>
      </c>
      <c r="Y7" s="38">
        <v>71.66</v>
      </c>
      <c r="Z7" s="38">
        <v>76.739999999999995</v>
      </c>
      <c r="AA7" s="38">
        <v>79.94</v>
      </c>
      <c r="AB7" s="38">
        <v>79.180000000000007</v>
      </c>
      <c r="AC7" s="38">
        <v>80.13</v>
      </c>
      <c r="AD7" s="38">
        <v>101.17</v>
      </c>
      <c r="AE7" s="38">
        <v>103.61</v>
      </c>
      <c r="AF7" s="38">
        <v>102.95</v>
      </c>
      <c r="AG7" s="38">
        <v>103.34</v>
      </c>
      <c r="AH7" s="38">
        <v>102.7</v>
      </c>
      <c r="AI7" s="38">
        <v>104.83</v>
      </c>
      <c r="AJ7" s="38">
        <v>1124.8399999999999</v>
      </c>
      <c r="AK7" s="38">
        <v>1053.8</v>
      </c>
      <c r="AL7" s="38">
        <v>206.1</v>
      </c>
      <c r="AM7" s="38">
        <v>238.86</v>
      </c>
      <c r="AN7" s="38">
        <v>267.76</v>
      </c>
      <c r="AO7" s="38">
        <v>68.930000000000007</v>
      </c>
      <c r="AP7" s="38">
        <v>80.63</v>
      </c>
      <c r="AQ7" s="38">
        <v>27.02</v>
      </c>
      <c r="AR7" s="38">
        <v>29.74</v>
      </c>
      <c r="AS7" s="38">
        <v>48.2</v>
      </c>
      <c r="AT7" s="38">
        <v>61.55</v>
      </c>
      <c r="AU7" s="38">
        <v>1371.43</v>
      </c>
      <c r="AV7" s="38">
        <v>3541.91</v>
      </c>
      <c r="AW7" s="38">
        <v>2770.98</v>
      </c>
      <c r="AX7" s="38">
        <v>3453.76</v>
      </c>
      <c r="AY7" s="38">
        <v>2745.02</v>
      </c>
      <c r="AZ7" s="38">
        <v>70.42</v>
      </c>
      <c r="BA7" s="38">
        <v>70.92</v>
      </c>
      <c r="BB7" s="38">
        <v>60.67</v>
      </c>
      <c r="BC7" s="38">
        <v>53.44</v>
      </c>
      <c r="BD7" s="38">
        <v>46.85</v>
      </c>
      <c r="BE7" s="38">
        <v>45.34</v>
      </c>
      <c r="BF7" s="38">
        <v>0</v>
      </c>
      <c r="BG7" s="38">
        <v>0</v>
      </c>
      <c r="BH7" s="38">
        <v>0</v>
      </c>
      <c r="BI7" s="38">
        <v>0</v>
      </c>
      <c r="BJ7" s="38">
        <v>0</v>
      </c>
      <c r="BK7" s="38">
        <v>1467.94</v>
      </c>
      <c r="BL7" s="38">
        <v>1144.94</v>
      </c>
      <c r="BM7" s="38">
        <v>1252.71</v>
      </c>
      <c r="BN7" s="38">
        <v>1267.3900000000001</v>
      </c>
      <c r="BO7" s="38">
        <v>1268.6300000000001</v>
      </c>
      <c r="BP7" s="38">
        <v>1260.21</v>
      </c>
      <c r="BQ7" s="38">
        <v>64.930000000000007</v>
      </c>
      <c r="BR7" s="38">
        <v>71.33</v>
      </c>
      <c r="BS7" s="38">
        <v>72.73</v>
      </c>
      <c r="BT7" s="38">
        <v>73.2</v>
      </c>
      <c r="BU7" s="38">
        <v>73.88</v>
      </c>
      <c r="BV7" s="38">
        <v>83.3</v>
      </c>
      <c r="BW7" s="38">
        <v>88.16</v>
      </c>
      <c r="BX7" s="38">
        <v>87.03</v>
      </c>
      <c r="BY7" s="38">
        <v>84.3</v>
      </c>
      <c r="BZ7" s="38">
        <v>82.88</v>
      </c>
      <c r="CA7" s="38">
        <v>75.290000000000006</v>
      </c>
      <c r="CB7" s="38">
        <v>150</v>
      </c>
      <c r="CC7" s="38">
        <v>150</v>
      </c>
      <c r="CD7" s="38">
        <v>150</v>
      </c>
      <c r="CE7" s="38">
        <v>150</v>
      </c>
      <c r="CF7" s="38">
        <v>148.75</v>
      </c>
      <c r="CG7" s="38">
        <v>184.56</v>
      </c>
      <c r="CH7" s="38">
        <v>173.89</v>
      </c>
      <c r="CI7" s="38">
        <v>177.02</v>
      </c>
      <c r="CJ7" s="38">
        <v>185.47</v>
      </c>
      <c r="CK7" s="38">
        <v>187.76</v>
      </c>
      <c r="CL7" s="38">
        <v>215.41</v>
      </c>
      <c r="CM7" s="38" t="s">
        <v>102</v>
      </c>
      <c r="CN7" s="38" t="s">
        <v>102</v>
      </c>
      <c r="CO7" s="38" t="s">
        <v>102</v>
      </c>
      <c r="CP7" s="38" t="s">
        <v>102</v>
      </c>
      <c r="CQ7" s="38" t="s">
        <v>102</v>
      </c>
      <c r="CR7" s="38">
        <v>43.18</v>
      </c>
      <c r="CS7" s="38">
        <v>42.38</v>
      </c>
      <c r="CT7" s="38">
        <v>46.17</v>
      </c>
      <c r="CU7" s="38">
        <v>45.68</v>
      </c>
      <c r="CV7" s="38">
        <v>45.87</v>
      </c>
      <c r="CW7" s="38">
        <v>42.9</v>
      </c>
      <c r="CX7" s="38">
        <v>95.81</v>
      </c>
      <c r="CY7" s="38">
        <v>96.31</v>
      </c>
      <c r="CZ7" s="38">
        <v>96.8</v>
      </c>
      <c r="DA7" s="38">
        <v>96.88</v>
      </c>
      <c r="DB7" s="38">
        <v>97.17</v>
      </c>
      <c r="DC7" s="38">
        <v>86.43</v>
      </c>
      <c r="DD7" s="38">
        <v>87.01</v>
      </c>
      <c r="DE7" s="38">
        <v>87.84</v>
      </c>
      <c r="DF7" s="38">
        <v>87.96</v>
      </c>
      <c r="DG7" s="38">
        <v>87.65</v>
      </c>
      <c r="DH7" s="38">
        <v>84.75</v>
      </c>
      <c r="DI7" s="38">
        <v>45.11</v>
      </c>
      <c r="DJ7" s="38">
        <v>46.99</v>
      </c>
      <c r="DK7" s="38">
        <v>48.87</v>
      </c>
      <c r="DL7" s="38">
        <v>50.75</v>
      </c>
      <c r="DM7" s="38">
        <v>52.63</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2022-01-20T06:39:24Z</cp:lastPrinted>
  <dcterms:created xsi:type="dcterms:W3CDTF">2021-12-03T07:25:08Z</dcterms:created>
  <dcterms:modified xsi:type="dcterms:W3CDTF">2022-02-03T10:07:56Z</dcterms:modified>
  <cp:category/>
</cp:coreProperties>
</file>