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yjoWllvoX50PeyQyzcR6B1eXujUx+Fpxeq+YkKu0vyUlyWkzYVWUhOCGS2LagN8WJb9lhrld/vhERz087bCCRg==" workbookSaltValue="sFchjZPvtF2fFlKBFI1/dw=="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IE76" i="4"/>
  <c r="BZ51" i="4"/>
  <c r="GQ30" i="4"/>
  <c r="LT76" i="4"/>
  <c r="GQ51" i="4"/>
  <c r="LH30" i="4"/>
  <c r="KP76" i="4"/>
  <c r="HA76" i="4"/>
  <c r="AN51" i="4"/>
  <c r="FE30" i="4"/>
  <c r="AN30" i="4"/>
  <c r="AG76" i="4"/>
  <c r="JV51" i="4"/>
  <c r="FE51" i="4"/>
  <c r="JV30" i="4"/>
  <c r="BG30" i="4"/>
  <c r="AV76" i="4"/>
  <c r="KO51" i="4"/>
  <c r="LE76" i="4"/>
  <c r="FX51" i="4"/>
  <c r="KO30" i="4"/>
  <c r="HP76" i="4"/>
  <c r="BG51" i="4"/>
  <c r="FX30" i="4"/>
  <c r="KA76" i="4"/>
  <c r="EL51" i="4"/>
  <c r="JC30" i="4"/>
  <c r="GL76" i="4"/>
  <c r="U51" i="4"/>
  <c r="EL30" i="4"/>
  <c r="U30" i="4"/>
  <c r="R76" i="4"/>
  <c r="JC51"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<sst xmlns="http://schemas.openxmlformats.org/spreadsheetml/2006/main" count="278" uniqueCount="134">
  <si>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</si>
  <si>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</si>
  <si>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</si>
  <si>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</si>
  <si>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</si>
  <si>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</si>
  <si>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</si>
  <si>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</si>
  <si>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</si>
  <si>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</si>
  <si>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</si>
  <si>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</si>
  <si>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</si>
  <si>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</si>
  <si>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</si>
  <si>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</si>
  <si>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</si>
  <si>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</si>
  <si>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</si>
  <si>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</si>
  <si>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</si>
  <si>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</si>
  <si>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</si>
  <si>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</si>
  <si>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</si>
  <si>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</si>
  <si>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</si>
  <si>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</si>
  <si>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</si>
  <si>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</si>
  <si>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</si>
  <si>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</si>
  <si>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</si>
  <si>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</si>
  <si>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</si>
  <si>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</si>
  <si>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</si>
  <si>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</si>
  <si>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</si>
  <si>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</si>
  <si>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</si>
  <si>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</si>
  <si>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</si>
  <si>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</si>
  <si>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</si>
  <si>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</si>
  <si>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</si>
  <si>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</si>
  <si>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</si>
  <si>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</si>
  <si>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</si>
  <si>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</si>
  <si>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</si>
  <si>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</si>
  <si>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</si>
  <si>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</si>
  <si>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</si>
  <si>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</si>
  <si>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</si>
  <si>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</si>
  <si>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</si>
  <si>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</si>
  <si>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</si>
  <si>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</si>
  <si>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</si>
  <si>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</si>
  <si>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</si>
  <si>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</si>
  <si>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</si>
  <si>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</si>
  <si>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</si>
  <si>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</si>
  <si>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</si>
  <si>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</si>
  <si>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</si>
  <si>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</si>
  <si>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</si>
  <si>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</si>
  <si>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</si>
  <si>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</si>
  <si>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</si>
  <si>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</si>
  <si>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</si>
  <si>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</si>
  <si>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</si>
  <si>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</si>
  <si>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</si>
  <si>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</si>
  <si>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</si>
  <si>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</si>
  <si>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</si>
  <si>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</si>
  <si>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</si>
  <si>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</si>
  <si>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</si>
  <si>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</si>
  <si>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</si>
  <si>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</si>
  <si>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</si>
  <si>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</si>
  <si>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</si>
  <si>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</si>
  <si>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</si>
  <si>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</si>
  <si>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当該値(N-2)</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</si>
  <si>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</si>
  <si>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</si>
  <si>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</si>
  <si>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</si>
  <si>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</si>
  <si>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</si>
  <si>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</si>
  <si>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知立市</t>
  </si>
  <si>
    <t>知立市駅前駐車場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</si>
  <si>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</si>
  <si>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</si>
  <si>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</si>
  <si>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</si>
  <si>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</si>
  <si>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</si>
  <si>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</si>
  <si>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</si>
  <si>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</si>
  <si>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</si>
  <si>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</si>
  <si>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</si>
  <si>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</si>
  <si>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</si>
  <si>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</si>
  <si>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</si>
  <si>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⑪稼働率は、全国平均を大きく下回り、類似施設平均値とほぼ同等であった。
　前年までは、駅周辺の再開発事業の進捗により、周辺の民間駐車場の利用状況の影響を少なからず受けていたため微増減していたが、今年は、新型コロナウィルス感染症拡大の影響を受け、利用台数が激減したため大きく下がった。
　ポイント制度の周知を強化し、利用台数増加を図るとともに、利用状況を基にした設備改善など、更なる改善策を検討していく。</t>
    <rPh sb="2" eb="4">
      <t>カドウ</t>
    </rPh>
    <rPh sb="4" eb="5">
      <t>リツ</t>
    </rPh>
    <rPh sb="7" eb="9">
      <t>ゼンコク</t>
    </rPh>
    <rPh sb="9" eb="11">
      <t>ヘイキン</t>
    </rPh>
    <rPh sb="12" eb="13">
      <t>オオ</t>
    </rPh>
    <rPh sb="15" eb="17">
      <t>シタマワ</t>
    </rPh>
    <rPh sb="19" eb="21">
      <t>ルイジ</t>
    </rPh>
    <rPh sb="21" eb="23">
      <t>シセツ</t>
    </rPh>
    <rPh sb="23" eb="26">
      <t>ヘイキンチ</t>
    </rPh>
    <rPh sb="38" eb="40">
      <t>ゼンネン</t>
    </rPh>
    <rPh sb="44" eb="47">
      <t>エキシュウヘン</t>
    </rPh>
    <rPh sb="48" eb="51">
      <t>サイカイハツ</t>
    </rPh>
    <rPh sb="51" eb="53">
      <t>ジギョウ</t>
    </rPh>
    <rPh sb="54" eb="56">
      <t>シンチョク</t>
    </rPh>
    <rPh sb="60" eb="62">
      <t>シュウヘン</t>
    </rPh>
    <rPh sb="63" eb="65">
      <t>ミンカン</t>
    </rPh>
    <rPh sb="65" eb="68">
      <t>チュウシャジョウ</t>
    </rPh>
    <rPh sb="69" eb="71">
      <t>リヨウ</t>
    </rPh>
    <rPh sb="71" eb="73">
      <t>ジョウキョウ</t>
    </rPh>
    <rPh sb="74" eb="76">
      <t>エイキョウ</t>
    </rPh>
    <rPh sb="77" eb="78">
      <t>スク</t>
    </rPh>
    <rPh sb="82" eb="83">
      <t>ウ</t>
    </rPh>
    <rPh sb="89" eb="90">
      <t>ビ</t>
    </rPh>
    <rPh sb="90" eb="92">
      <t>ゾウゲン</t>
    </rPh>
    <rPh sb="98" eb="100">
      <t>コトシ</t>
    </rPh>
    <rPh sb="102" eb="104">
      <t>シンガタ</t>
    </rPh>
    <rPh sb="111" eb="114">
      <t>カンセンショウ</t>
    </rPh>
    <rPh sb="114" eb="116">
      <t>カクダイ</t>
    </rPh>
    <rPh sb="117" eb="119">
      <t>エイキョウ</t>
    </rPh>
    <rPh sb="120" eb="121">
      <t>ウ</t>
    </rPh>
    <rPh sb="128" eb="130">
      <t>ゲキゲン</t>
    </rPh>
    <rPh sb="134" eb="135">
      <t>オオ</t>
    </rPh>
    <rPh sb="137" eb="138">
      <t>サ</t>
    </rPh>
    <rPh sb="148" eb="150">
      <t>セイド</t>
    </rPh>
    <rPh sb="151" eb="153">
      <t>シュウチ</t>
    </rPh>
    <rPh sb="154" eb="156">
      <t>キョウカ</t>
    </rPh>
    <rPh sb="174" eb="176">
      <t>ジョウキョウ</t>
    </rPh>
    <rPh sb="177" eb="178">
      <t>モト</t>
    </rPh>
    <rPh sb="181" eb="183">
      <t>セツビ</t>
    </rPh>
    <rPh sb="183" eb="185">
      <t>カイゼン</t>
    </rPh>
    <rPh sb="188" eb="189">
      <t>サラ</t>
    </rPh>
    <rPh sb="191" eb="193">
      <t>カイゼン</t>
    </rPh>
    <rPh sb="193" eb="194">
      <t>サク</t>
    </rPh>
    <rPh sb="195" eb="197">
      <t>ケントウ</t>
    </rPh>
    <phoneticPr fontId="5"/>
  </si>
  <si>
    <t>　経営の健全性については、①収益的収支比率、④売上高ＧＯＰ比率及び⑤ＥＢＩＴＤＡについて、類似施設平均値を上回っており、黒字が続いていることから、安定した経営ができている。
　周辺施設や民間駐車場の利用状況を把握し、今後の再開発事業の進捗を踏まえつつ、アンケート調査に基づいた利用者ニーズに応える等、都度柔軟に対応することにより、利用状況の改善をさらに図っていく。
　なお、現在、当駐車場を含む市街地再開発事業の計画は未定であるが、将来的に当駐車場の事業廃止を予定しているため、経営戦略について策定の必要性が低く、策定していない。</t>
    <rPh sb="1" eb="3">
      <t>ケイエイ</t>
    </rPh>
    <rPh sb="4" eb="7">
      <t>ケンゼンセイ</t>
    </rPh>
    <rPh sb="14" eb="17">
      <t>シュウエキテキ</t>
    </rPh>
    <rPh sb="17" eb="19">
      <t>シュウシ</t>
    </rPh>
    <rPh sb="19" eb="21">
      <t>ヒリツ</t>
    </rPh>
    <rPh sb="23" eb="25">
      <t>ウリアゲ</t>
    </rPh>
    <rPh sb="25" eb="26">
      <t>ダカ</t>
    </rPh>
    <rPh sb="29" eb="31">
      <t>ヒリツ</t>
    </rPh>
    <rPh sb="31" eb="32">
      <t>オヨ</t>
    </rPh>
    <rPh sb="45" eb="47">
      <t>ルイジ</t>
    </rPh>
    <rPh sb="47" eb="49">
      <t>シセツ</t>
    </rPh>
    <rPh sb="49" eb="52">
      <t>ヘイキンチ</t>
    </rPh>
    <rPh sb="53" eb="55">
      <t>ウワマワ</t>
    </rPh>
    <rPh sb="60" eb="62">
      <t>クロジ</t>
    </rPh>
    <rPh sb="63" eb="64">
      <t>ツヅ</t>
    </rPh>
    <rPh sb="73" eb="75">
      <t>アンテイ</t>
    </rPh>
    <rPh sb="77" eb="79">
      <t>ケイエイ</t>
    </rPh>
    <rPh sb="88" eb="90">
      <t>シュウヘン</t>
    </rPh>
    <rPh sb="90" eb="92">
      <t>シセツ</t>
    </rPh>
    <rPh sb="93" eb="95">
      <t>ミンカン</t>
    </rPh>
    <rPh sb="95" eb="98">
      <t>チュウシャジョウ</t>
    </rPh>
    <rPh sb="99" eb="101">
      <t>リヨウ</t>
    </rPh>
    <rPh sb="101" eb="103">
      <t>ジョウキョウ</t>
    </rPh>
    <rPh sb="104" eb="106">
      <t>ハアク</t>
    </rPh>
    <rPh sb="108" eb="110">
      <t>コンゴ</t>
    </rPh>
    <rPh sb="111" eb="114">
      <t>サイカイハツ</t>
    </rPh>
    <rPh sb="114" eb="116">
      <t>ジギョウ</t>
    </rPh>
    <rPh sb="117" eb="119">
      <t>シンチョク</t>
    </rPh>
    <rPh sb="120" eb="121">
      <t>フ</t>
    </rPh>
    <rPh sb="131" eb="133">
      <t>チョウサ</t>
    </rPh>
    <rPh sb="134" eb="135">
      <t>モト</t>
    </rPh>
    <rPh sb="138" eb="141">
      <t>リヨウシャ</t>
    </rPh>
    <rPh sb="145" eb="146">
      <t>コタ</t>
    </rPh>
    <rPh sb="148" eb="149">
      <t>トウ</t>
    </rPh>
    <rPh sb="150" eb="152">
      <t>ツド</t>
    </rPh>
    <rPh sb="152" eb="154">
      <t>ジュウナン</t>
    </rPh>
    <rPh sb="155" eb="157">
      <t>タイオウ</t>
    </rPh>
    <rPh sb="165" eb="167">
      <t>リヨウ</t>
    </rPh>
    <rPh sb="167" eb="169">
      <t>ジョウキョウ</t>
    </rPh>
    <rPh sb="170" eb="172">
      <t>カイゼン</t>
    </rPh>
    <rPh sb="176" eb="177">
      <t>ハカ</t>
    </rPh>
    <rPh sb="206" eb="208">
      <t>ケイカク</t>
    </rPh>
    <rPh sb="209" eb="211">
      <t>ミテイ</t>
    </rPh>
    <rPh sb="216" eb="219">
      <t>ショウライテキ</t>
    </rPh>
    <rPh sb="220" eb="221">
      <t>トウ</t>
    </rPh>
    <rPh sb="221" eb="224">
      <t>チュウシャジョウ</t>
    </rPh>
    <rPh sb="225" eb="227">
      <t>ジギョウ</t>
    </rPh>
    <rPh sb="227" eb="229">
      <t>ハイシ</t>
    </rPh>
    <rPh sb="230" eb="232">
      <t>ヨテイ</t>
    </rPh>
    <rPh sb="247" eb="249">
      <t>サクテイ</t>
    </rPh>
    <rPh sb="250" eb="253">
      <t>ヒツヨウセイ</t>
    </rPh>
    <rPh sb="254" eb="255">
      <t>ヒク</t>
    </rPh>
    <rPh sb="257" eb="259">
      <t>サクテイ</t>
    </rPh>
    <phoneticPr fontId="5"/>
  </si>
  <si>
    <t>　①収益的収支比率、④売上高ＧＯＰ比率及び⑤ＥＢＩＴＤＡは、いずれも類似施設平均値を上回っているが、前年より大きく下がった。これは、本部管理費をはじめとした支出総費用を抑える経営努力をしたものの、新型コロナウィルス感染症拡大の影響を受け、総収入が前年より大幅に減少したためである。
　また、他会計からの補助金がないため、②他会計補助金比率③駐車台数一台当たりの他会計補助金額はいずれも0である。
　指定管理者制度を導入し、民間経営のノウハウを活かした運営を行っており、新型コロナウィルス感染症の影響を大きく受けたにもかかわらず、収益性を保っている。</t>
    <rPh sb="2" eb="4">
      <t>シュウエキ</t>
    </rPh>
    <rPh sb="4" eb="5">
      <t>テキ</t>
    </rPh>
    <rPh sb="5" eb="7">
      <t>シュウシ</t>
    </rPh>
    <rPh sb="7" eb="9">
      <t>ヒリツ</t>
    </rPh>
    <rPh sb="19" eb="20">
      <t>オヨ</t>
    </rPh>
    <rPh sb="50" eb="52">
      <t>ゼンネン</t>
    </rPh>
    <rPh sb="54" eb="55">
      <t>オオ</t>
    </rPh>
    <rPh sb="57" eb="58">
      <t>サ</t>
    </rPh>
    <rPh sb="66" eb="68">
      <t>ホンブ</t>
    </rPh>
    <rPh sb="68" eb="70">
      <t>カンリ</t>
    </rPh>
    <rPh sb="70" eb="71">
      <t>ヒ</t>
    </rPh>
    <rPh sb="78" eb="80">
      <t>シシュツ</t>
    </rPh>
    <rPh sb="80" eb="83">
      <t>ソウヒヨウ</t>
    </rPh>
    <rPh sb="84" eb="85">
      <t>オサ</t>
    </rPh>
    <rPh sb="87" eb="89">
      <t>ケイエイ</t>
    </rPh>
    <rPh sb="89" eb="91">
      <t>ドリョク</t>
    </rPh>
    <rPh sb="98" eb="100">
      <t>シンガタ</t>
    </rPh>
    <rPh sb="107" eb="110">
      <t>カンセンショウ</t>
    </rPh>
    <rPh sb="110" eb="112">
      <t>カクダイ</t>
    </rPh>
    <rPh sb="113" eb="115">
      <t>エイキョウ</t>
    </rPh>
    <rPh sb="116" eb="117">
      <t>ウ</t>
    </rPh>
    <rPh sb="119" eb="122">
      <t>ソウシュウニュウ</t>
    </rPh>
    <rPh sb="123" eb="125">
      <t>ゼンネン</t>
    </rPh>
    <rPh sb="127" eb="129">
      <t>オオハバ</t>
    </rPh>
    <rPh sb="130" eb="132">
      <t>ゲンショウ</t>
    </rPh>
    <rPh sb="145" eb="146">
      <t>タ</t>
    </rPh>
    <rPh sb="146" eb="148">
      <t>カイケイ</t>
    </rPh>
    <rPh sb="151" eb="154">
      <t>ホジョキン</t>
    </rPh>
    <rPh sb="161" eb="162">
      <t>タ</t>
    </rPh>
    <rPh sb="162" eb="164">
      <t>カイケイ</t>
    </rPh>
    <rPh sb="164" eb="167">
      <t>ホジョキン</t>
    </rPh>
    <rPh sb="167" eb="169">
      <t>ヒリツ</t>
    </rPh>
    <rPh sb="170" eb="172">
      <t>チュウシャ</t>
    </rPh>
    <rPh sb="172" eb="174">
      <t>ダイスウ</t>
    </rPh>
    <rPh sb="174" eb="176">
      <t>イチダイ</t>
    </rPh>
    <rPh sb="176" eb="177">
      <t>ア</t>
    </rPh>
    <rPh sb="180" eb="181">
      <t>タ</t>
    </rPh>
    <rPh sb="181" eb="183">
      <t>カイケイ</t>
    </rPh>
    <rPh sb="183" eb="185">
      <t>ホジョ</t>
    </rPh>
    <rPh sb="185" eb="187">
      <t>キンガク</t>
    </rPh>
    <rPh sb="199" eb="201">
      <t>シテイ</t>
    </rPh>
    <rPh sb="201" eb="204">
      <t>カンリシャ</t>
    </rPh>
    <rPh sb="204" eb="206">
      <t>セイド</t>
    </rPh>
    <rPh sb="207" eb="209">
      <t>ドウニュウ</t>
    </rPh>
    <rPh sb="211" eb="213">
      <t>ミンカン</t>
    </rPh>
    <rPh sb="213" eb="215">
      <t>ケイエイ</t>
    </rPh>
    <rPh sb="221" eb="222">
      <t>イ</t>
    </rPh>
    <rPh sb="225" eb="227">
      <t>ウンエイ</t>
    </rPh>
    <rPh sb="228" eb="229">
      <t>オコナ</t>
    </rPh>
    <rPh sb="234" eb="236">
      <t>シンガタ</t>
    </rPh>
    <rPh sb="243" eb="246">
      <t>カンセンショウ</t>
    </rPh>
    <rPh sb="247" eb="249">
      <t>エイキョウ</t>
    </rPh>
    <rPh sb="250" eb="251">
      <t>オオ</t>
    </rPh>
    <rPh sb="253" eb="254">
      <t>ウ</t>
    </rPh>
    <rPh sb="264" eb="266">
      <t>シュウエキ</t>
    </rPh>
    <rPh sb="266" eb="267">
      <t>セイ</t>
    </rPh>
    <rPh sb="268" eb="269">
      <t>タモ</t>
    </rPh>
    <phoneticPr fontId="5"/>
  </si>
  <si>
    <t>　建設後30年以上が経過しており設備も老朽化しているため、継続して使用する場合は改修の必要があるが、現在、当駐車場の所在地を含む地域は市街地再開発の事業化を目指して権利者の同意形成中であり、将来的に当駐車場の事業廃止を予定しているため、設備投資が極めて難しい状況にある。更新投資の必要性を精査しながら、再開発の事業計画が定まり次第、それに沿った対応を検討していく。
　なお、地方公営企業法を適用していないため、⑥有形固定資産減価償却率⑨累積欠損金比率は「該当なし」となっている。
　また、企業債残高がないため、⑩企業債残高対料金収入比率は0である。</t>
    <rPh sb="1" eb="3">
      <t>ケンセツ</t>
    </rPh>
    <rPh sb="3" eb="4">
      <t>ゴ</t>
    </rPh>
    <rPh sb="6" eb="7">
      <t>ネン</t>
    </rPh>
    <rPh sb="7" eb="9">
      <t>イジョウ</t>
    </rPh>
    <rPh sb="10" eb="12">
      <t>ケイカ</t>
    </rPh>
    <rPh sb="16" eb="18">
      <t>セツビ</t>
    </rPh>
    <rPh sb="19" eb="22">
      <t>ロウキュウカ</t>
    </rPh>
    <rPh sb="29" eb="31">
      <t>ケイゾク</t>
    </rPh>
    <rPh sb="33" eb="35">
      <t>シヨウ</t>
    </rPh>
    <rPh sb="37" eb="39">
      <t>バアイ</t>
    </rPh>
    <rPh sb="40" eb="42">
      <t>カイシュウ</t>
    </rPh>
    <rPh sb="43" eb="45">
      <t>ヒツヨウ</t>
    </rPh>
    <rPh sb="50" eb="52">
      <t>ゲンザイ</t>
    </rPh>
    <rPh sb="53" eb="54">
      <t>トウ</t>
    </rPh>
    <rPh sb="54" eb="57">
      <t>チュウシャジョウ</t>
    </rPh>
    <rPh sb="58" eb="61">
      <t>ショザイチ</t>
    </rPh>
    <rPh sb="62" eb="63">
      <t>フク</t>
    </rPh>
    <rPh sb="64" eb="66">
      <t>チイキ</t>
    </rPh>
    <rPh sb="67" eb="70">
      <t>シガイチ</t>
    </rPh>
    <rPh sb="70" eb="73">
      <t>サイカイハツ</t>
    </rPh>
    <rPh sb="74" eb="77">
      <t>ジギョウカ</t>
    </rPh>
    <rPh sb="78" eb="80">
      <t>メザ</t>
    </rPh>
    <rPh sb="82" eb="85">
      <t>ケンリシャ</t>
    </rPh>
    <rPh sb="86" eb="88">
      <t>ドウイ</t>
    </rPh>
    <rPh sb="88" eb="90">
      <t>ケイセイ</t>
    </rPh>
    <rPh sb="90" eb="91">
      <t>チュウ</t>
    </rPh>
    <rPh sb="95" eb="98">
      <t>ショウライテキ</t>
    </rPh>
    <rPh sb="99" eb="100">
      <t>トウ</t>
    </rPh>
    <rPh sb="100" eb="103">
      <t>チュウシャジョウ</t>
    </rPh>
    <rPh sb="104" eb="106">
      <t>ジギョウ</t>
    </rPh>
    <rPh sb="106" eb="108">
      <t>ハイシ</t>
    </rPh>
    <rPh sb="109" eb="111">
      <t>ヨテイ</t>
    </rPh>
    <rPh sb="118" eb="120">
      <t>セツビ</t>
    </rPh>
    <rPh sb="120" eb="122">
      <t>トウシ</t>
    </rPh>
    <rPh sb="123" eb="124">
      <t>キワ</t>
    </rPh>
    <rPh sb="126" eb="127">
      <t>ムズカ</t>
    </rPh>
    <rPh sb="129" eb="131">
      <t>ジョウキョウ</t>
    </rPh>
    <rPh sb="135" eb="137">
      <t>コウシン</t>
    </rPh>
    <rPh sb="137" eb="139">
      <t>トウシ</t>
    </rPh>
    <rPh sb="140" eb="143">
      <t>ヒツヨウセイ</t>
    </rPh>
    <rPh sb="144" eb="146">
      <t>セイサ</t>
    </rPh>
    <rPh sb="151" eb="154">
      <t>サイカイハツ</t>
    </rPh>
    <rPh sb="155" eb="157">
      <t>ジギョウ</t>
    </rPh>
    <rPh sb="157" eb="159">
      <t>ケイカク</t>
    </rPh>
    <rPh sb="160" eb="161">
      <t>サダ</t>
    </rPh>
    <rPh sb="163" eb="165">
      <t>シダイ</t>
    </rPh>
    <rPh sb="169" eb="170">
      <t>ソ</t>
    </rPh>
    <rPh sb="172" eb="174">
      <t>タイオウ</t>
    </rPh>
    <rPh sb="175" eb="177">
      <t>ケントウ</t>
    </rPh>
    <rPh sb="187" eb="189">
      <t>チホウ</t>
    </rPh>
    <rPh sb="189" eb="191">
      <t>コウエイ</t>
    </rPh>
    <rPh sb="191" eb="193">
      <t>キギョウ</t>
    </rPh>
    <rPh sb="193" eb="194">
      <t>ホウ</t>
    </rPh>
    <rPh sb="195" eb="197">
      <t>テキヨウ</t>
    </rPh>
    <rPh sb="206" eb="208">
      <t>ユウケイ</t>
    </rPh>
    <rPh sb="208" eb="210">
      <t>コテイ</t>
    </rPh>
    <rPh sb="210" eb="212">
      <t>シサン</t>
    </rPh>
    <rPh sb="212" eb="214">
      <t>ゲンカ</t>
    </rPh>
    <rPh sb="214" eb="216">
      <t>ショウキャク</t>
    </rPh>
    <rPh sb="216" eb="217">
      <t>リツ</t>
    </rPh>
    <rPh sb="218" eb="220">
      <t>ルイセキ</t>
    </rPh>
    <rPh sb="220" eb="222">
      <t>ケッソン</t>
    </rPh>
    <rPh sb="222" eb="223">
      <t>キン</t>
    </rPh>
    <rPh sb="223" eb="225">
      <t>ヒリツ</t>
    </rPh>
    <rPh sb="227" eb="229">
      <t>ガイトウ</t>
    </rPh>
    <rPh sb="244" eb="246">
      <t>キギョウ</t>
    </rPh>
    <rPh sb="246" eb="247">
      <t>サイ</t>
    </rPh>
    <rPh sb="247" eb="249">
      <t>ザンダカ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</si>
</sst>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250.4</c:v>
                </c:pt>
                <c:pt idx="1">
                  <c:v>298.89999999999998</c:v>
                </c:pt>
                <c:pt idx="2">
                  <c:v>297.39999999999998</c:v>
                </c:pt>
                <c:pt idx="3">
                  <c:v>310.10000000000002</c:v>
                </c:pt>
                <c:pt idx="4">
                  <c:v>189.6</c:v>
                </c:pt>
              </c:numCache>
            </c:numRef>
          </c:val>
          <c:extLst>
            <c:ext xmlns:c16="http://schemas.microsoft.com/office/drawing/2014/chart" uri="{C3380CC4-5D6E-409C-BE32-E72D297353CC}">
              <c16:uniqueId val="{00000000-1D46-43B1-9C53-214BFC4CD42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1D46-43B1-9C53-214BFC4CD42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AE-410E-85D8-3B333CDCB99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80AE-410E-85D8-3B333CDCB99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AAB-4DDB-B020-000758DD179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AAB-4DDB-B020-000758DD179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AA6-4470-A0EA-30BDDDFAA2C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AA6-4470-A0EA-30BDDDFAA2C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F0A-4AE3-866C-9DA7059E0F5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5F0A-4AE3-866C-9DA7059E0F5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F63-4392-8542-C4A78E60E52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7F63-4392-8542-C4A78E60E52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172</c:v>
                </c:pt>
                <c:pt idx="1">
                  <c:v>166.3</c:v>
                </c:pt>
                <c:pt idx="2">
                  <c:v>169.5</c:v>
                </c:pt>
                <c:pt idx="3">
                  <c:v>164.2</c:v>
                </c:pt>
                <c:pt idx="4">
                  <c:v>104.5</c:v>
                </c:pt>
              </c:numCache>
            </c:numRef>
          </c:val>
          <c:extLst>
            <c:ext xmlns:c16="http://schemas.microsoft.com/office/drawing/2014/chart" uri="{C3380CC4-5D6E-409C-BE32-E72D297353CC}">
              <c16:uniqueId val="{00000000-9B15-43A9-BD29-35BE83C4305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9B15-43A9-BD29-35BE83C4305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59.9</c:v>
                </c:pt>
                <c:pt idx="1">
                  <c:v>66.400000000000006</c:v>
                </c:pt>
                <c:pt idx="2">
                  <c:v>66.2</c:v>
                </c:pt>
                <c:pt idx="3">
                  <c:v>67.599999999999994</c:v>
                </c:pt>
                <c:pt idx="4">
                  <c:v>46.8</c:v>
                </c:pt>
              </c:numCache>
            </c:numRef>
          </c:val>
          <c:extLst>
            <c:ext xmlns:c16="http://schemas.microsoft.com/office/drawing/2014/chart" uri="{C3380CC4-5D6E-409C-BE32-E72D297353CC}">
              <c16:uniqueId val="{00000000-9CDE-4332-9FAC-39D72ECC084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9CDE-4332-9FAC-39D72ECC084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70800</c:v>
                </c:pt>
                <c:pt idx="1">
                  <c:v>75900</c:v>
                </c:pt>
                <c:pt idx="2">
                  <c:v>75900</c:v>
                </c:pt>
                <c:pt idx="3">
                  <c:v>71800</c:v>
                </c:pt>
                <c:pt idx="4">
                  <c:v>28600</c:v>
                </c:pt>
              </c:numCache>
            </c:numRef>
          </c:val>
          <c:extLst>
            <c:ext xmlns:c16="http://schemas.microsoft.com/office/drawing/2014/chart" uri="{C3380CC4-5D6E-409C-BE32-E72D297353CC}">
              <c16:uniqueId val="{00000000-D3EB-4B8B-895A-EB505D3AF6B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D3EB-4B8B-895A-EB505D3AF6B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愛知県知立市　知立市駅前駐車場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5100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246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250.4</v>
      </c>
      <c r="V31" s="110"/>
      <c r="W31" s="110"/>
      <c r="X31" s="110"/>
      <c r="Y31" s="110"/>
      <c r="Z31" s="110"/>
      <c r="AA31" s="110"/>
      <c r="AB31" s="110"/>
      <c r="AC31" s="110"/>
      <c r="AD31" s="110"/>
      <c r="AE31" s="110"/>
      <c r="AF31" s="110"/>
      <c r="AG31" s="110"/>
      <c r="AH31" s="110"/>
      <c r="AI31" s="110"/>
      <c r="AJ31" s="110"/>
      <c r="AK31" s="110"/>
      <c r="AL31" s="110"/>
      <c r="AM31" s="110"/>
      <c r="AN31" s="110">
        <f>データ!Z7</f>
        <v>298.89999999999998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297.39999999999998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310.10000000000002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189.6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172</v>
      </c>
      <c r="JD31" s="81"/>
      <c r="JE31" s="81"/>
      <c r="JF31" s="81"/>
      <c r="JG31" s="81"/>
      <c r="JH31" s="81"/>
      <c r="JI31" s="81"/>
      <c r="JJ31" s="81"/>
      <c r="JK31" s="81"/>
      <c r="JL31" s="81"/>
      <c r="JM31" s="81"/>
      <c r="JN31" s="81"/>
      <c r="JO31" s="81"/>
      <c r="JP31" s="81"/>
      <c r="JQ31" s="81"/>
      <c r="JR31" s="81"/>
      <c r="JS31" s="81"/>
      <c r="JT31" s="81"/>
      <c r="JU31" s="82"/>
      <c r="JV31" s="80">
        <f>データ!DL7</f>
        <v>166.3</v>
      </c>
      <c r="JW31" s="81"/>
      <c r="JX31" s="81"/>
      <c r="JY31" s="81"/>
      <c r="JZ31" s="81"/>
      <c r="KA31" s="81"/>
      <c r="KB31" s="81"/>
      <c r="KC31" s="81"/>
      <c r="KD31" s="81"/>
      <c r="KE31" s="81"/>
      <c r="KF31" s="81"/>
      <c r="KG31" s="81"/>
      <c r="KH31" s="81"/>
      <c r="KI31" s="81"/>
      <c r="KJ31" s="81"/>
      <c r="KK31" s="81"/>
      <c r="KL31" s="81"/>
      <c r="KM31" s="81"/>
      <c r="KN31" s="82"/>
      <c r="KO31" s="80">
        <f>データ!DM7</f>
        <v>169.5</v>
      </c>
      <c r="KP31" s="81"/>
      <c r="KQ31" s="81"/>
      <c r="KR31" s="81"/>
      <c r="KS31" s="81"/>
      <c r="KT31" s="81"/>
      <c r="KU31" s="81"/>
      <c r="KV31" s="81"/>
      <c r="KW31" s="81"/>
      <c r="KX31" s="81"/>
      <c r="KY31" s="81"/>
      <c r="KZ31" s="81"/>
      <c r="LA31" s="81"/>
      <c r="LB31" s="81"/>
      <c r="LC31" s="81"/>
      <c r="LD31" s="81"/>
      <c r="LE31" s="81"/>
      <c r="LF31" s="81"/>
      <c r="LG31" s="82"/>
      <c r="LH31" s="80">
        <f>データ!DN7</f>
        <v>164.2</v>
      </c>
      <c r="LI31" s="81"/>
      <c r="LJ31" s="81"/>
      <c r="LK31" s="81"/>
      <c r="LL31" s="81"/>
      <c r="LM31" s="81"/>
      <c r="LN31" s="81"/>
      <c r="LO31" s="81"/>
      <c r="LP31" s="81"/>
      <c r="LQ31" s="81"/>
      <c r="LR31" s="81"/>
      <c r="LS31" s="81"/>
      <c r="LT31" s="81"/>
      <c r="LU31" s="81"/>
      <c r="LV31" s="81"/>
      <c r="LW31" s="81"/>
      <c r="LX31" s="81"/>
      <c r="LY31" s="81"/>
      <c r="LZ31" s="82"/>
      <c r="MA31" s="80">
        <f>データ!DO7</f>
        <v>104.5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59.9</v>
      </c>
      <c r="EM52" s="110"/>
      <c r="EN52" s="110"/>
      <c r="EO52" s="110"/>
      <c r="EP52" s="110"/>
      <c r="EQ52" s="110"/>
      <c r="ER52" s="110"/>
      <c r="ES52" s="110"/>
      <c r="ET52" s="110"/>
      <c r="EU52" s="110"/>
      <c r="EV52" s="110"/>
      <c r="EW52" s="110"/>
      <c r="EX52" s="110"/>
      <c r="EY52" s="110"/>
      <c r="EZ52" s="110"/>
      <c r="FA52" s="110"/>
      <c r="FB52" s="110"/>
      <c r="FC52" s="110"/>
      <c r="FD52" s="110"/>
      <c r="FE52" s="110">
        <f>データ!BG7</f>
        <v>66.400000000000006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66.2</v>
      </c>
      <c r="FY52" s="110"/>
      <c r="FZ52" s="110"/>
      <c r="GA52" s="110"/>
      <c r="GB52" s="110"/>
      <c r="GC52" s="110"/>
      <c r="GD52" s="110"/>
      <c r="GE52" s="110"/>
      <c r="GF52" s="110"/>
      <c r="GG52" s="110"/>
      <c r="GH52" s="110"/>
      <c r="GI52" s="110"/>
      <c r="GJ52" s="110"/>
      <c r="GK52" s="110"/>
      <c r="GL52" s="110"/>
      <c r="GM52" s="110"/>
      <c r="GN52" s="110"/>
      <c r="GO52" s="110"/>
      <c r="GP52" s="110"/>
      <c r="GQ52" s="110">
        <f>データ!BI7</f>
        <v>67.599999999999994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46.8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70800</v>
      </c>
      <c r="JD52" s="106"/>
      <c r="JE52" s="106"/>
      <c r="JF52" s="106"/>
      <c r="JG52" s="106"/>
      <c r="JH52" s="106"/>
      <c r="JI52" s="106"/>
      <c r="JJ52" s="106"/>
      <c r="JK52" s="106"/>
      <c r="JL52" s="106"/>
      <c r="JM52" s="106"/>
      <c r="JN52" s="106"/>
      <c r="JO52" s="106"/>
      <c r="JP52" s="106"/>
      <c r="JQ52" s="106"/>
      <c r="JR52" s="106"/>
      <c r="JS52" s="106"/>
      <c r="JT52" s="106"/>
      <c r="JU52" s="106"/>
      <c r="JV52" s="106">
        <f>データ!BR7</f>
        <v>75900</v>
      </c>
      <c r="JW52" s="106"/>
      <c r="JX52" s="106"/>
      <c r="JY52" s="106"/>
      <c r="JZ52" s="106"/>
      <c r="KA52" s="106"/>
      <c r="KB52" s="106"/>
      <c r="KC52" s="106"/>
      <c r="KD52" s="106"/>
      <c r="KE52" s="106"/>
      <c r="KF52" s="106"/>
      <c r="KG52" s="106"/>
      <c r="KH52" s="106"/>
      <c r="KI52" s="106"/>
      <c r="KJ52" s="106"/>
      <c r="KK52" s="106"/>
      <c r="KL52" s="106"/>
      <c r="KM52" s="106"/>
      <c r="KN52" s="106"/>
      <c r="KO52" s="106">
        <f>データ!BS7</f>
        <v>75900</v>
      </c>
      <c r="KP52" s="106"/>
      <c r="KQ52" s="106"/>
      <c r="KR52" s="106"/>
      <c r="KS52" s="106"/>
      <c r="KT52" s="106"/>
      <c r="KU52" s="106"/>
      <c r="KV52" s="106"/>
      <c r="KW52" s="106"/>
      <c r="KX52" s="106"/>
      <c r="KY52" s="106"/>
      <c r="KZ52" s="106"/>
      <c r="LA52" s="106"/>
      <c r="LB52" s="106"/>
      <c r="LC52" s="106"/>
      <c r="LD52" s="106"/>
      <c r="LE52" s="106"/>
      <c r="LF52" s="106"/>
      <c r="LG52" s="106"/>
      <c r="LH52" s="106">
        <f>データ!BT7</f>
        <v>71800</v>
      </c>
      <c r="LI52" s="106"/>
      <c r="LJ52" s="106"/>
      <c r="LK52" s="106"/>
      <c r="LL52" s="106"/>
      <c r="LM52" s="106"/>
      <c r="LN52" s="106"/>
      <c r="LO52" s="106"/>
      <c r="LP52" s="106"/>
      <c r="LQ52" s="106"/>
      <c r="LR52" s="106"/>
      <c r="LS52" s="106"/>
      <c r="LT52" s="106"/>
      <c r="LU52" s="106"/>
      <c r="LV52" s="106"/>
      <c r="LW52" s="106"/>
      <c r="LX52" s="106"/>
      <c r="LY52" s="106"/>
      <c r="LZ52" s="106"/>
      <c r="MA52" s="106">
        <f>データ!BU7</f>
        <v>28600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664440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3130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NAmv1Z93al2+bJrdgcS9149EHAmKjNP5H6gdwhSRQ3D221JcO550X0BrfJIV6gY6PGMS3gumm12rc6Gq0qOlw==" saltValue="+K+mC3+79eAEvOGYXM35g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93</v>
      </c>
      <c r="AO5" s="59" t="s">
        <v>94</v>
      </c>
      <c r="AP5" s="59" t="s">
        <v>95</v>
      </c>
      <c r="AQ5" s="59" t="s">
        <v>96</v>
      </c>
      <c r="AR5" s="59" t="s">
        <v>97</v>
      </c>
      <c r="AS5" s="59" t="s">
        <v>98</v>
      </c>
      <c r="AT5" s="59" t="s">
        <v>99</v>
      </c>
      <c r="AU5" s="59" t="s">
        <v>102</v>
      </c>
      <c r="AV5" s="59" t="s">
        <v>103</v>
      </c>
      <c r="AW5" s="59" t="s">
        <v>104</v>
      </c>
      <c r="AX5" s="59" t="s">
        <v>101</v>
      </c>
      <c r="AY5" s="59" t="s">
        <v>93</v>
      </c>
      <c r="AZ5" s="59" t="s">
        <v>94</v>
      </c>
      <c r="BA5" s="59" t="s">
        <v>95</v>
      </c>
      <c r="BB5" s="59" t="s">
        <v>96</v>
      </c>
      <c r="BC5" s="59" t="s">
        <v>97</v>
      </c>
      <c r="BD5" s="59" t="s">
        <v>98</v>
      </c>
      <c r="BE5" s="59" t="s">
        <v>99</v>
      </c>
      <c r="BF5" s="59" t="s">
        <v>102</v>
      </c>
      <c r="BG5" s="59" t="s">
        <v>105</v>
      </c>
      <c r="BH5" s="59" t="s">
        <v>106</v>
      </c>
      <c r="BI5" s="59" t="s">
        <v>101</v>
      </c>
      <c r="BJ5" s="59" t="s">
        <v>93</v>
      </c>
      <c r="BK5" s="59" t="s">
        <v>94</v>
      </c>
      <c r="BL5" s="59" t="s">
        <v>95</v>
      </c>
      <c r="BM5" s="59" t="s">
        <v>96</v>
      </c>
      <c r="BN5" s="59" t="s">
        <v>97</v>
      </c>
      <c r="BO5" s="59" t="s">
        <v>98</v>
      </c>
      <c r="BP5" s="59" t="s">
        <v>99</v>
      </c>
      <c r="BQ5" s="59" t="s">
        <v>102</v>
      </c>
      <c r="BR5" s="59" t="s">
        <v>90</v>
      </c>
      <c r="BS5" s="59" t="s">
        <v>100</v>
      </c>
      <c r="BT5" s="59" t="s">
        <v>101</v>
      </c>
      <c r="BU5" s="59" t="s">
        <v>93</v>
      </c>
      <c r="BV5" s="59" t="s">
        <v>94</v>
      </c>
      <c r="BW5" s="59" t="s">
        <v>95</v>
      </c>
      <c r="BX5" s="59" t="s">
        <v>96</v>
      </c>
      <c r="BY5" s="59" t="s">
        <v>97</v>
      </c>
      <c r="BZ5" s="59" t="s">
        <v>98</v>
      </c>
      <c r="CA5" s="59" t="s">
        <v>99</v>
      </c>
      <c r="CB5" s="59" t="s">
        <v>102</v>
      </c>
      <c r="CC5" s="59" t="s">
        <v>90</v>
      </c>
      <c r="CD5" s="59" t="s">
        <v>100</v>
      </c>
      <c r="CE5" s="59" t="s">
        <v>101</v>
      </c>
      <c r="CF5" s="59" t="s">
        <v>93</v>
      </c>
      <c r="CG5" s="59" t="s">
        <v>94</v>
      </c>
      <c r="CH5" s="59" t="s">
        <v>95</v>
      </c>
      <c r="CI5" s="59" t="s">
        <v>96</v>
      </c>
      <c r="CJ5" s="59" t="s">
        <v>97</v>
      </c>
      <c r="CK5" s="59" t="s">
        <v>98</v>
      </c>
      <c r="CL5" s="59" t="s">
        <v>99</v>
      </c>
      <c r="CM5" s="150"/>
      <c r="CN5" s="150"/>
      <c r="CO5" s="59" t="s">
        <v>102</v>
      </c>
      <c r="CP5" s="59" t="s">
        <v>90</v>
      </c>
      <c r="CQ5" s="59" t="s">
        <v>100</v>
      </c>
      <c r="CR5" s="59" t="s">
        <v>101</v>
      </c>
      <c r="CS5" s="59" t="s">
        <v>93</v>
      </c>
      <c r="CT5" s="59" t="s">
        <v>94</v>
      </c>
      <c r="CU5" s="59" t="s">
        <v>95</v>
      </c>
      <c r="CV5" s="59" t="s">
        <v>96</v>
      </c>
      <c r="CW5" s="59" t="s">
        <v>97</v>
      </c>
      <c r="CX5" s="59" t="s">
        <v>98</v>
      </c>
      <c r="CY5" s="59" t="s">
        <v>99</v>
      </c>
      <c r="CZ5" s="59" t="s">
        <v>102</v>
      </c>
      <c r="DA5" s="59" t="s">
        <v>103</v>
      </c>
      <c r="DB5" s="59" t="s">
        <v>100</v>
      </c>
      <c r="DC5" s="59" t="s">
        <v>101</v>
      </c>
      <c r="DD5" s="59" t="s">
        <v>93</v>
      </c>
      <c r="DE5" s="59" t="s">
        <v>94</v>
      </c>
      <c r="DF5" s="59" t="s">
        <v>95</v>
      </c>
      <c r="DG5" s="59" t="s">
        <v>96</v>
      </c>
      <c r="DH5" s="59" t="s">
        <v>97</v>
      </c>
      <c r="DI5" s="59" t="s">
        <v>98</v>
      </c>
      <c r="DJ5" s="59" t="s">
        <v>35</v>
      </c>
      <c r="DK5" s="59" t="s">
        <v>102</v>
      </c>
      <c r="DL5" s="59" t="s">
        <v>90</v>
      </c>
      <c r="DM5" s="59" t="s">
        <v>100</v>
      </c>
      <c r="DN5" s="59" t="s">
        <v>107</v>
      </c>
      <c r="DO5" s="59" t="s">
        <v>93</v>
      </c>
      <c r="DP5" s="59" t="s">
        <v>94</v>
      </c>
      <c r="DQ5" s="59" t="s">
        <v>95</v>
      </c>
      <c r="DR5" s="59" t="s">
        <v>96</v>
      </c>
      <c r="DS5" s="59" t="s">
        <v>97</v>
      </c>
      <c r="DT5" s="59" t="s">
        <v>98</v>
      </c>
      <c r="DU5" s="59" t="s">
        <v>99</v>
      </c>
    </row>
    <row r="6" spans="1:125" s="66" customFormat="1" x14ac:dyDescent="0.15">
      <c r="A6" s="49" t="s">
        <v>108</v>
      </c>
      <c r="B6" s="60">
        <f>B8</f>
        <v>2020</v>
      </c>
      <c r="C6" s="60">
        <f t="shared" ref="C6:X6" si="1">C8</f>
        <v>232254</v>
      </c>
      <c r="D6" s="60">
        <f t="shared" si="1"/>
        <v>47</v>
      </c>
      <c r="E6" s="60">
        <f t="shared" si="1"/>
        <v>14</v>
      </c>
      <c r="F6" s="60">
        <f t="shared" si="1"/>
        <v>0</v>
      </c>
      <c r="G6" s="60">
        <f t="shared" si="1"/>
        <v>1</v>
      </c>
      <c r="H6" s="60" t="str">
        <f>SUBSTITUTE(H8,"　","")</f>
        <v>愛知県知立市</v>
      </c>
      <c r="I6" s="60" t="str">
        <f t="shared" si="1"/>
        <v>知立市駅前駐車場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35</v>
      </c>
      <c r="S6" s="62" t="str">
        <f t="shared" si="1"/>
        <v>駅</v>
      </c>
      <c r="T6" s="62" t="str">
        <f t="shared" si="1"/>
        <v>無</v>
      </c>
      <c r="U6" s="63">
        <f t="shared" si="1"/>
        <v>5100</v>
      </c>
      <c r="V6" s="63">
        <f t="shared" si="1"/>
        <v>246</v>
      </c>
      <c r="W6" s="63">
        <f t="shared" si="1"/>
        <v>150</v>
      </c>
      <c r="X6" s="62" t="str">
        <f t="shared" si="1"/>
        <v>利用料金制</v>
      </c>
      <c r="Y6" s="64">
        <f>IF(Y8="-",NA(),Y8)</f>
        <v>250.4</v>
      </c>
      <c r="Z6" s="64">
        <f t="shared" ref="Z6:AH6" si="2">IF(Z8="-",NA(),Z8)</f>
        <v>298.89999999999998</v>
      </c>
      <c r="AA6" s="64">
        <f t="shared" si="2"/>
        <v>297.39999999999998</v>
      </c>
      <c r="AB6" s="64">
        <f t="shared" si="2"/>
        <v>310.10000000000002</v>
      </c>
      <c r="AC6" s="64">
        <f t="shared" si="2"/>
        <v>189.6</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59.9</v>
      </c>
      <c r="BG6" s="64">
        <f t="shared" ref="BG6:BO6" si="5">IF(BG8="-",NA(),BG8)</f>
        <v>66.400000000000006</v>
      </c>
      <c r="BH6" s="64">
        <f t="shared" si="5"/>
        <v>66.2</v>
      </c>
      <c r="BI6" s="64">
        <f t="shared" si="5"/>
        <v>67.599999999999994</v>
      </c>
      <c r="BJ6" s="64">
        <f t="shared" si="5"/>
        <v>46.8</v>
      </c>
      <c r="BK6" s="64">
        <f t="shared" si="5"/>
        <v>27.9</v>
      </c>
      <c r="BL6" s="64">
        <f t="shared" si="5"/>
        <v>30.9</v>
      </c>
      <c r="BM6" s="64">
        <f t="shared" si="5"/>
        <v>32.4</v>
      </c>
      <c r="BN6" s="64">
        <f t="shared" si="5"/>
        <v>13.1</v>
      </c>
      <c r="BO6" s="64">
        <f t="shared" si="5"/>
        <v>-0.7</v>
      </c>
      <c r="BP6" s="61" t="str">
        <f>IF(BP8="-","",IF(BP8="-","【-】","【"&amp;SUBSTITUTE(TEXT(BP8,"#,##0.0"),"-","△")&amp;"】"))</f>
        <v>【△65.9】</v>
      </c>
      <c r="BQ6" s="65">
        <f>IF(BQ8="-",NA(),BQ8)</f>
        <v>70800</v>
      </c>
      <c r="BR6" s="65">
        <f t="shared" ref="BR6:BZ6" si="6">IF(BR8="-",NA(),BR8)</f>
        <v>75900</v>
      </c>
      <c r="BS6" s="65">
        <f t="shared" si="6"/>
        <v>75900</v>
      </c>
      <c r="BT6" s="65">
        <f t="shared" si="6"/>
        <v>71800</v>
      </c>
      <c r="BU6" s="65">
        <f t="shared" si="6"/>
        <v>28600</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109</v>
      </c>
      <c r="CM6" s="63">
        <f t="shared" ref="CM6:CN6" si="7">CM8</f>
        <v>664440</v>
      </c>
      <c r="CN6" s="63">
        <f t="shared" si="7"/>
        <v>3130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172</v>
      </c>
      <c r="DL6" s="64">
        <f t="shared" ref="DL6:DT6" si="9">IF(DL8="-",NA(),DL8)</f>
        <v>166.3</v>
      </c>
      <c r="DM6" s="64">
        <f t="shared" si="9"/>
        <v>169.5</v>
      </c>
      <c r="DN6" s="64">
        <f t="shared" si="9"/>
        <v>164.2</v>
      </c>
      <c r="DO6" s="64">
        <f t="shared" si="9"/>
        <v>104.5</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110</v>
      </c>
      <c r="B7" s="60">
        <f t="shared" ref="B7:X7" si="10">B8</f>
        <v>2020</v>
      </c>
      <c r="C7" s="60">
        <f t="shared" si="10"/>
        <v>232254</v>
      </c>
      <c r="D7" s="60">
        <f t="shared" si="10"/>
        <v>47</v>
      </c>
      <c r="E7" s="60">
        <f t="shared" si="10"/>
        <v>14</v>
      </c>
      <c r="F7" s="60">
        <f t="shared" si="10"/>
        <v>0</v>
      </c>
      <c r="G7" s="60">
        <f t="shared" si="10"/>
        <v>1</v>
      </c>
      <c r="H7" s="60" t="str">
        <f t="shared" si="10"/>
        <v>愛知県　知立市</v>
      </c>
      <c r="I7" s="60" t="str">
        <f t="shared" si="10"/>
        <v>知立市駅前駐車場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35</v>
      </c>
      <c r="S7" s="62" t="str">
        <f t="shared" si="10"/>
        <v>駅</v>
      </c>
      <c r="T7" s="62" t="str">
        <f t="shared" si="10"/>
        <v>無</v>
      </c>
      <c r="U7" s="63">
        <f t="shared" si="10"/>
        <v>5100</v>
      </c>
      <c r="V7" s="63">
        <f t="shared" si="10"/>
        <v>246</v>
      </c>
      <c r="W7" s="63">
        <f t="shared" si="10"/>
        <v>150</v>
      </c>
      <c r="X7" s="62" t="str">
        <f t="shared" si="10"/>
        <v>利用料金制</v>
      </c>
      <c r="Y7" s="64">
        <f>Y8</f>
        <v>250.4</v>
      </c>
      <c r="Z7" s="64">
        <f t="shared" ref="Z7:AH7" si="11">Z8</f>
        <v>298.89999999999998</v>
      </c>
      <c r="AA7" s="64">
        <f t="shared" si="11"/>
        <v>297.39999999999998</v>
      </c>
      <c r="AB7" s="64">
        <f t="shared" si="11"/>
        <v>310.10000000000002</v>
      </c>
      <c r="AC7" s="64">
        <f t="shared" si="11"/>
        <v>189.6</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59.9</v>
      </c>
      <c r="BG7" s="64">
        <f t="shared" ref="BG7:BO7" si="14">BG8</f>
        <v>66.400000000000006</v>
      </c>
      <c r="BH7" s="64">
        <f t="shared" si="14"/>
        <v>66.2</v>
      </c>
      <c r="BI7" s="64">
        <f t="shared" si="14"/>
        <v>67.599999999999994</v>
      </c>
      <c r="BJ7" s="64">
        <f t="shared" si="14"/>
        <v>46.8</v>
      </c>
      <c r="BK7" s="64">
        <f t="shared" si="14"/>
        <v>27.9</v>
      </c>
      <c r="BL7" s="64">
        <f t="shared" si="14"/>
        <v>30.9</v>
      </c>
      <c r="BM7" s="64">
        <f t="shared" si="14"/>
        <v>32.4</v>
      </c>
      <c r="BN7" s="64">
        <f t="shared" si="14"/>
        <v>13.1</v>
      </c>
      <c r="BO7" s="64">
        <f t="shared" si="14"/>
        <v>-0.7</v>
      </c>
      <c r="BP7" s="61"/>
      <c r="BQ7" s="65">
        <f>BQ8</f>
        <v>70800</v>
      </c>
      <c r="BR7" s="65">
        <f t="shared" ref="BR7:BZ7" si="15">BR8</f>
        <v>75900</v>
      </c>
      <c r="BS7" s="65">
        <f t="shared" si="15"/>
        <v>75900</v>
      </c>
      <c r="BT7" s="65">
        <f t="shared" si="15"/>
        <v>71800</v>
      </c>
      <c r="BU7" s="65">
        <f t="shared" si="15"/>
        <v>28600</v>
      </c>
      <c r="BV7" s="65">
        <f t="shared" si="15"/>
        <v>19504</v>
      </c>
      <c r="BW7" s="65">
        <f t="shared" si="15"/>
        <v>18068</v>
      </c>
      <c r="BX7" s="65">
        <f t="shared" si="15"/>
        <v>25902</v>
      </c>
      <c r="BY7" s="65">
        <f t="shared" si="15"/>
        <v>23067</v>
      </c>
      <c r="BZ7" s="65">
        <f t="shared" si="15"/>
        <v>4197</v>
      </c>
      <c r="CA7" s="63"/>
      <c r="CB7" s="64" t="s">
        <v>111</v>
      </c>
      <c r="CC7" s="64" t="s">
        <v>111</v>
      </c>
      <c r="CD7" s="64" t="s">
        <v>111</v>
      </c>
      <c r="CE7" s="64" t="s">
        <v>111</v>
      </c>
      <c r="CF7" s="64" t="s">
        <v>111</v>
      </c>
      <c r="CG7" s="64" t="s">
        <v>111</v>
      </c>
      <c r="CH7" s="64" t="s">
        <v>111</v>
      </c>
      <c r="CI7" s="64" t="s">
        <v>111</v>
      </c>
      <c r="CJ7" s="64" t="s">
        <v>111</v>
      </c>
      <c r="CK7" s="64" t="s">
        <v>109</v>
      </c>
      <c r="CL7" s="61"/>
      <c r="CM7" s="63">
        <f>CM8</f>
        <v>664440</v>
      </c>
      <c r="CN7" s="63">
        <f>CN8</f>
        <v>3130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172</v>
      </c>
      <c r="DL7" s="64">
        <f t="shared" ref="DL7:DT7" si="17">DL8</f>
        <v>166.3</v>
      </c>
      <c r="DM7" s="64">
        <f t="shared" si="17"/>
        <v>169.5</v>
      </c>
      <c r="DN7" s="64">
        <f t="shared" si="17"/>
        <v>164.2</v>
      </c>
      <c r="DO7" s="64">
        <f t="shared" si="17"/>
        <v>104.5</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232254</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35</v>
      </c>
      <c r="S8" s="69" t="s">
        <v>122</v>
      </c>
      <c r="T8" s="69" t="s">
        <v>123</v>
      </c>
      <c r="U8" s="70">
        <v>5100</v>
      </c>
      <c r="V8" s="70">
        <v>246</v>
      </c>
      <c r="W8" s="70">
        <v>150</v>
      </c>
      <c r="X8" s="69" t="s">
        <v>124</v>
      </c>
      <c r="Y8" s="71">
        <v>250.4</v>
      </c>
      <c r="Z8" s="71">
        <v>298.89999999999998</v>
      </c>
      <c r="AA8" s="71">
        <v>297.39999999999998</v>
      </c>
      <c r="AB8" s="71">
        <v>310.10000000000002</v>
      </c>
      <c r="AC8" s="71">
        <v>189.6</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59.9</v>
      </c>
      <c r="BG8" s="71">
        <v>66.400000000000006</v>
      </c>
      <c r="BH8" s="71">
        <v>66.2</v>
      </c>
      <c r="BI8" s="71">
        <v>67.599999999999994</v>
      </c>
      <c r="BJ8" s="71">
        <v>46.8</v>
      </c>
      <c r="BK8" s="71">
        <v>27.9</v>
      </c>
      <c r="BL8" s="71">
        <v>30.9</v>
      </c>
      <c r="BM8" s="71">
        <v>32.4</v>
      </c>
      <c r="BN8" s="71">
        <v>13.1</v>
      </c>
      <c r="BO8" s="71">
        <v>-0.7</v>
      </c>
      <c r="BP8" s="68">
        <v>-65.900000000000006</v>
      </c>
      <c r="BQ8" s="72">
        <v>70800</v>
      </c>
      <c r="BR8" s="72">
        <v>75900</v>
      </c>
      <c r="BS8" s="72">
        <v>75900</v>
      </c>
      <c r="BT8" s="73">
        <v>71800</v>
      </c>
      <c r="BU8" s="73">
        <v>28600</v>
      </c>
      <c r="BV8" s="72">
        <v>19504</v>
      </c>
      <c r="BW8" s="72">
        <v>18068</v>
      </c>
      <c r="BX8" s="72">
        <v>25902</v>
      </c>
      <c r="BY8" s="72">
        <v>23067</v>
      </c>
      <c r="BZ8" s="72">
        <v>4197</v>
      </c>
      <c r="CA8" s="70">
        <v>3932</v>
      </c>
      <c r="CB8" s="71" t="s">
        <v>116</v>
      </c>
      <c r="CC8" s="71" t="s">
        <v>116</v>
      </c>
      <c r="CD8" s="71" t="s">
        <v>116</v>
      </c>
      <c r="CE8" s="71" t="s">
        <v>116</v>
      </c>
      <c r="CF8" s="71" t="s">
        <v>116</v>
      </c>
      <c r="CG8" s="71" t="s">
        <v>116</v>
      </c>
      <c r="CH8" s="71" t="s">
        <v>116</v>
      </c>
      <c r="CI8" s="71" t="s">
        <v>116</v>
      </c>
      <c r="CJ8" s="71" t="s">
        <v>116</v>
      </c>
      <c r="CK8" s="71" t="s">
        <v>116</v>
      </c>
      <c r="CL8" s="68" t="s">
        <v>116</v>
      </c>
      <c r="CM8" s="70">
        <v>664440</v>
      </c>
      <c r="CN8" s="70">
        <v>3130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283.7</v>
      </c>
      <c r="DF8" s="71">
        <v>263.39999999999998</v>
      </c>
      <c r="DG8" s="71">
        <v>178.3</v>
      </c>
      <c r="DH8" s="71">
        <v>1310.7</v>
      </c>
      <c r="DI8" s="71">
        <v>110.8</v>
      </c>
      <c r="DJ8" s="68">
        <v>183.4</v>
      </c>
      <c r="DK8" s="71">
        <v>172</v>
      </c>
      <c r="DL8" s="71">
        <v>166.3</v>
      </c>
      <c r="DM8" s="71">
        <v>169.5</v>
      </c>
      <c r="DN8" s="71">
        <v>164.2</v>
      </c>
      <c r="DO8" s="71">
        <v>104.5</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2022-02-01T01:11:54Z</cp:lastPrinted>
  <dcterms:created xsi:type="dcterms:W3CDTF">2021-12-17T06:04:03Z</dcterms:created>
  <dcterms:modified xsi:type="dcterms:W3CDTF">2022-02-01T01:12:17Z</dcterms:modified>
  <cp:category/>
</cp:coreProperties>
</file>