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81700\Desktop\"/>
    </mc:Choice>
  </mc:AlternateContent>
  <workbookProtection workbookAlgorithmName="SHA-512" workbookHashValue="yOofR8sRxBnAyKeyqwZkDTu6eYC25Z1xvZ4pMuOM+/0CRuj3FpL0BCzXuF5bhqC4KiOcvrJfyAb3AgdOGCFkLA==" workbookSaltValue="cwbb78yrpGRfY1wOZ+lgEw==" workbookSpinCount="100000" lockStructure="1"/>
  <bookViews>
    <workbookView xWindow="0" yWindow="0" windowWidth="19200" windowHeight="1137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<sst xmlns="http://schemas.openxmlformats.org/spreadsheetml/2006/main" count="228" uniqueCount="113">
  <si>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</si>
  <si>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</si>
  <si>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</si>
  <si>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</si>
  <si>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</si>
  <si>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</si>
  <si>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</si>
  <si>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</si>
  <si>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</si>
  <si>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</si>
  <si>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</si>
  <si>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</si>
  <si>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</si>
  <si>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</si>
  <si>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</si>
  <si>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</si>
  <si>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</si>
  <si>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</si>
  <si>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</si>
  <si>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</si>
  <si>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</si>
  <si>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</si>
  <si>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</si>
  <si>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</si>
  <si>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</si>
  <si>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</si>
  <si>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</si>
  <si>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</si>
  <si>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</si>
  <si>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</si>
  <si>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</si>
  <si>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</si>
  <si>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</si>
  <si>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</si>
  <si>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</si>
  <si>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</si>
  <si>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</si>
  <si>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</si>
  <si>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</si>
  <si>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</si>
  <si>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</si>
  <si>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</si>
  <si>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</si>
  <si>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</si>
  <si>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</si>
  <si>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</si>
  <si>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</si>
  <si>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</si>
  <si>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</si>
  <si>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</si>
  <si>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</si>
  <si>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</si>
  <si>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</si>
  <si>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</si>
  <si>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</si>
  <si>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</si>
  <si>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</si>
  <si>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</si>
  <si>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</si>
  <si>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</si>
  <si>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</si>
  <si>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</si>
  <si>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</si>
  <si>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</si>
  <si>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</si>
  <si>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</si>
  <si>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</si>
  <si>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</si>
  <si>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</si>
  <si>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</si>
  <si>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</si>
  <si>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</si>
  <si>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</si>
  <si>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</si>
  <si>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</si>
  <si>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</si>
  <si>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</si>
  <si>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</si>
  <si>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</si>
  <si>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</si>
  <si>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</si>
  <si>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</si>
  <si>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</si>
  <si>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</si>
  <si>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</si>
  <si>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</si>
  <si>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</si>
  <si>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</si>
  <si>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</si>
  <si>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</si>
  <si>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</si>
  <si>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</si>
  <si>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</si>
  <si>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</si>
  <si>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</si>
  <si>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</si>
  <si>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</si>
  <si>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</si>
  <si>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</si>
  <si>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</si>
  <si>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</si>
  <si>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</si>
  <si>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</si>
  <si>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</si>
  <si>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</si>
  <si>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</si>
  <si>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</si>
  <si>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</si>
  <si>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</si>
  <si>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</si>
  <si>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が保たれている要因としては、本市の地域的特性として、市域が狭く、浄水場がない等の理由により水道管や施設の維持管理費用が抑えられていることや外部委託による経費削減等に努めていることが挙げられる。また、単年度の収支は黒字を維持しており、累積欠損金もなく、流動比率も高く経営に必要な経費を料金で賄うことができる健全な経営状況であると言える。さらに、有収率は類似団体平均値及び全国平均よりもかなり高く、施設効率は高い状況である。
しかし、管路の布設替えを進めているにも関わらず、管路更新率は年度によってばらつきがあり、安定していない。そのため、今後も継続して新水道ビジョン等の目標値を見据え、老朽管の布設替えを計画的に実行するなどして管路の更新を進めていく必要がある。そして、短期的な債務に対する支払い能力はあるが、現金及び預金は減少傾向にあるため、経営戦略に基づき、中長期的な財政の見通しを踏まえ、企業債の新規借入れ等を行うなどして経営の健全性・効率性を維持していく。　　　　　　　　　　　　　　　　　　　　　　　　　　　　　また、県主催の水道広域化に向けた勉強会や意見交換に参加し、広域化についての模索を進めている。　　　　　　　　　　　　　　　　　　　　　　　　　　　　なお、経営戦略の策定状況については、平成29年度経営戦略策定済み、令和4年度に経営戦略の中間見直しを予定している。　　　　　</t>
    <rPh sb="90" eb="91">
      <t>ナド</t>
    </rPh>
    <rPh sb="228" eb="231">
      <t>フセツガ</t>
    </rPh>
    <rPh sb="249" eb="250">
      <t>リツ</t>
    </rPh>
    <rPh sb="251" eb="252">
      <t>トシ</t>
    </rPh>
    <rPh sb="252" eb="253">
      <t>ド</t>
    </rPh>
    <rPh sb="265" eb="267">
      <t>アンテイ</t>
    </rPh>
    <rPh sb="278" eb="280">
      <t>コンゴ</t>
    </rPh>
    <rPh sb="281" eb="283">
      <t>ケイゾク</t>
    </rPh>
    <rPh sb="334" eb="336">
      <t>ヒツヨウ</t>
    </rPh>
    <rPh sb="344" eb="347">
      <t>タンキテキ</t>
    </rPh>
    <rPh sb="348" eb="350">
      <t>サイム</t>
    </rPh>
    <rPh sb="351" eb="352">
      <t>タイ</t>
    </rPh>
    <rPh sb="354" eb="356">
      <t>シハラ</t>
    </rPh>
    <rPh sb="357" eb="359">
      <t>ノウリョク</t>
    </rPh>
    <rPh sb="364" eb="366">
      <t>ゲンキン</t>
    </rPh>
    <rPh sb="366" eb="367">
      <t>オヨ</t>
    </rPh>
    <rPh sb="368" eb="370">
      <t>ヨキン</t>
    </rPh>
    <rPh sb="371" eb="373">
      <t>ゲンショウ</t>
    </rPh>
    <rPh sb="373" eb="375">
      <t>ケイコウ</t>
    </rPh>
    <rPh sb="406" eb="408">
      <t>キギョウ</t>
    </rPh>
    <rPh sb="408" eb="409">
      <t>サイ</t>
    </rPh>
    <rPh sb="415" eb="416">
      <t>ナド</t>
    </rPh>
    <rPh sb="417" eb="418">
      <t>オコナ</t>
    </rPh>
    <rPh sb="473" eb="474">
      <t>ケン</t>
    </rPh>
    <rPh sb="474" eb="476">
      <t>シュサイ</t>
    </rPh>
    <rPh sb="477" eb="479">
      <t>スイドウ</t>
    </rPh>
    <rPh sb="479" eb="481">
      <t>コウイキ</t>
    </rPh>
    <rPh sb="483" eb="484">
      <t>ム</t>
    </rPh>
    <rPh sb="486" eb="489">
      <t>ベンキョウカイ</t>
    </rPh>
    <rPh sb="490" eb="492">
      <t>イケン</t>
    </rPh>
    <rPh sb="492" eb="494">
      <t>コウカン</t>
    </rPh>
    <rPh sb="495" eb="497">
      <t>サンカ</t>
    </rPh>
    <rPh sb="499" eb="502">
      <t>コウイキカ</t>
    </rPh>
    <rPh sb="507" eb="509">
      <t>モサク</t>
    </rPh>
    <rPh sb="510" eb="511">
      <t>スス</t>
    </rPh>
    <rPh sb="547" eb="549">
      <t>ケイエイ</t>
    </rPh>
    <rPh sb="549" eb="551">
      <t>センリャク</t>
    </rPh>
    <rPh sb="552" eb="554">
      <t>サクテイ</t>
    </rPh>
    <rPh sb="554" eb="556">
      <t>ジョウキョウ</t>
    </rPh>
    <rPh sb="562" eb="564">
      <t>ヘイセイ</t>
    </rPh>
    <rPh sb="566" eb="568">
      <t>ネンド</t>
    </rPh>
    <rPh sb="568" eb="570">
      <t>ケイエイ</t>
    </rPh>
    <rPh sb="570" eb="572">
      <t>センリャク</t>
    </rPh>
    <rPh sb="572" eb="574">
      <t>サクテイ</t>
    </rPh>
    <rPh sb="574" eb="575">
      <t>ス</t>
    </rPh>
    <rPh sb="577" eb="579">
      <t>レイワ</t>
    </rPh>
    <rPh sb="580" eb="582">
      <t>ネンド</t>
    </rPh>
    <rPh sb="583" eb="585">
      <t>ケイエイ</t>
    </rPh>
    <rPh sb="585" eb="587">
      <t>センリャク</t>
    </rPh>
    <rPh sb="588" eb="590">
      <t>チュウカン</t>
    </rPh>
    <rPh sb="590" eb="592">
      <t>ミナオ</t>
    </rPh>
    <rPh sb="594" eb="596">
      <t>ヨテイ</t>
    </rPh>
    <phoneticPr fontId="16"/>
  </si>
  <si>
    <r>
      <t>①有形固定資産減価償却率は、類似団体平均値及び全国平均より低い数値である。資産の老朽化が進んでいるため、年々増加している。新水道ビジョン、水道施設長寿命化計画等に基づき計画的な更新投資を行っていく。
②</t>
    </r>
    <r>
      <rPr>
        <sz val="11"/>
        <rFont val="ＭＳ ゴシック"/>
        <family val="3"/>
        <charset val="128"/>
      </rPr>
      <t>管路経年化率は、類似団体平均値及び全国平均を上回っている。管路の老朽化が進んでいるため、年々増加傾向にある。新水道ビジョン、水道施設長寿命化計画等に基づき計画的な更新投資を行っていく。</t>
    </r>
    <r>
      <rPr>
        <sz val="11"/>
        <color theme="1"/>
        <rFont val="ＭＳ ゴシック"/>
        <family val="3"/>
        <charset val="128"/>
      </rPr>
      <t xml:space="preserve">　　　　　　　　　　　　　　　　　　　　　　　
</t>
    </r>
    <r>
      <rPr>
        <sz val="11"/>
        <rFont val="ＭＳ ゴシック"/>
        <family val="3"/>
        <charset val="128"/>
      </rPr>
      <t>③管路更新率は、類似団体平均値を上回り、全国平均と同程度である。前年度より減少した理由は、幹線水道管、区画整理関連等の新規布設が増加したため。新水道ビジョン等の目標値を見据え、老朽管の布設替えを計画的に実行するなどして管路の更新を進めていく。</t>
    </r>
    <rPh sb="29" eb="30">
      <t>ヒク</t>
    </rPh>
    <rPh sb="31" eb="33">
      <t>スウチ</t>
    </rPh>
    <rPh sb="37" eb="39">
      <t>シサン</t>
    </rPh>
    <rPh sb="40" eb="43">
      <t>ロウキュウカ</t>
    </rPh>
    <rPh sb="44" eb="45">
      <t>スス</t>
    </rPh>
    <rPh sb="52" eb="54">
      <t>ネンネン</t>
    </rPh>
    <rPh sb="54" eb="56">
      <t>ゾウカ</t>
    </rPh>
    <rPh sb="61" eb="62">
      <t>シン</t>
    </rPh>
    <rPh sb="62" eb="64">
      <t>スイドウ</t>
    </rPh>
    <rPh sb="69" eb="71">
      <t>スイドウ</t>
    </rPh>
    <rPh sb="71" eb="73">
      <t>シセツ</t>
    </rPh>
    <rPh sb="74" eb="77">
      <t>ジュミョウカ</t>
    </rPh>
    <rPh sb="77" eb="79">
      <t>ケイカク</t>
    </rPh>
    <rPh sb="79" eb="80">
      <t>ナド</t>
    </rPh>
    <rPh sb="81" eb="82">
      <t>モト</t>
    </rPh>
    <rPh sb="84" eb="87">
      <t>ケイカクテキ</t>
    </rPh>
    <rPh sb="88" eb="90">
      <t>コウシン</t>
    </rPh>
    <rPh sb="90" eb="92">
      <t>トウシ</t>
    </rPh>
    <rPh sb="93" eb="94">
      <t>オコナ</t>
    </rPh>
    <rPh sb="116" eb="117">
      <t>オヨ</t>
    </rPh>
    <rPh sb="118" eb="120">
      <t>ゼンコク</t>
    </rPh>
    <rPh sb="120" eb="122">
      <t>ヘイキン</t>
    </rPh>
    <rPh sb="130" eb="132">
      <t>カンロ</t>
    </rPh>
    <rPh sb="133" eb="136">
      <t>ロウキュウカ</t>
    </rPh>
    <rPh sb="137" eb="138">
      <t>スス</t>
    </rPh>
    <rPh sb="145" eb="147">
      <t>ネンネン</t>
    </rPh>
    <rPh sb="147" eb="151">
      <t>ゾウカケイコウ</t>
    </rPh>
    <rPh sb="242" eb="245">
      <t>ドウテイド</t>
    </rPh>
    <rPh sb="288" eb="289">
      <t>シン</t>
    </rPh>
    <rPh sb="289" eb="291">
      <t>スイドウ</t>
    </rPh>
    <rPh sb="295" eb="296">
      <t>ナド</t>
    </rPh>
    <rPh sb="297" eb="300">
      <t>モクヒョウチ</t>
    </rPh>
    <rPh sb="301" eb="303">
      <t>ミス</t>
    </rPh>
    <rPh sb="305" eb="307">
      <t>ロウキュウ</t>
    </rPh>
    <rPh sb="307" eb="308">
      <t>カン</t>
    </rPh>
    <rPh sb="309" eb="312">
      <t>フセツガ</t>
    </rPh>
    <rPh sb="314" eb="317">
      <t>ケイカクテキ</t>
    </rPh>
    <rPh sb="318" eb="320">
      <t>ジッコウ</t>
    </rPh>
    <rPh sb="326" eb="328">
      <t>カンロ</t>
    </rPh>
    <rPh sb="329" eb="331">
      <t>コウシン</t>
    </rPh>
    <rPh sb="332" eb="333">
      <t>スス</t>
    </rPh>
    <phoneticPr fontId="4"/>
  </si>
  <si>
    <r>
      <t>①</t>
    </r>
    <r>
      <rPr>
        <sz val="8"/>
        <rFont val="ＭＳ ゴシック"/>
        <family val="3"/>
        <charset val="128"/>
      </rPr>
      <t>経常収支比率は100％以上であるが、前年度より大幅に減少し、類似団体平均値及び全国平均も下回っている。コロナ対策として行った水道料金の基本料金免除により、料金収入が減少したことが主な理由である。</t>
    </r>
    <r>
      <rPr>
        <sz val="8"/>
        <color theme="1"/>
        <rFont val="ＭＳ ゴシック"/>
        <family val="3"/>
        <charset val="128"/>
      </rPr>
      <t xml:space="preserve">
②累積欠損金比率は0％であり、類似団体平均値及び全国平均を下回っている。給水収益が比較的安定しているため、近年累積欠損金が発生していない。
③流動比率は類似団体平均値及び全国平均を上回っているものの、前年度より減少している。減少理由は、現金及び預金が減少したことによる。短期的な債務に対する支払い能力はあるが、現金及び預金は減少傾向のため、将来的な見込みを踏まえた経営戦略に基づいて健全な経営を維持できるよう、企業債の新規借入れ等を進めていく。　　　　　　　　　　　　　　　　　　　　　　　　　　　　　　
④</t>
    </r>
    <r>
      <rPr>
        <sz val="8"/>
        <rFont val="ＭＳ ゴシック"/>
        <family val="3"/>
        <charset val="128"/>
      </rPr>
      <t>企業債残高対給水収益比率は、類似団体平均値及び全国平均よりもかなり低い。近年新規借入れを行っていなかったため、前年度までは年々下がり続けていたが、今年度、経営戦略に基づき新規借入れを行ったため増加した。</t>
    </r>
    <r>
      <rPr>
        <sz val="8"/>
        <color theme="1"/>
        <rFont val="ＭＳ ゴシック"/>
        <family val="3"/>
        <charset val="128"/>
      </rPr>
      <t xml:space="preserve">
⑤料金回収率は、</t>
    </r>
    <r>
      <rPr>
        <sz val="8"/>
        <rFont val="ＭＳ ゴシック"/>
        <family val="3"/>
        <charset val="128"/>
      </rPr>
      <t>コロナ対策の基本料金免除の影響により供給単価が低下したため、前年度より減少しているが、100％以上であり、類似団体平均値及び全国平均を上回っている。今後も継続して承認基本水量の適正化や外部委託による経費削減に努めていく。</t>
    </r>
    <r>
      <rPr>
        <sz val="8"/>
        <color rgb="FFFF0000"/>
        <rFont val="ＭＳ ゴシック"/>
        <family val="3"/>
        <charset val="128"/>
      </rPr>
      <t xml:space="preserve">　　　　　　　　　　　　           　　　　　　　　　　　　　　　　　　　　　
</t>
    </r>
    <r>
      <rPr>
        <sz val="8"/>
        <rFont val="ＭＳ ゴシック"/>
        <family val="3"/>
        <charset val="128"/>
      </rPr>
      <t>⑥給水原価は、類似団体平均値及び全国平均を下回っている。前年度より増加した主な理由は、配水給水費等の費用が増加したことによる。有収水量は長期的に減少傾向にあるため、今後も継続して、経営戦略等に基づき、投資の効率化や維持管理費等の削減を行っていく。</t>
    </r>
    <r>
      <rPr>
        <sz val="8"/>
        <color rgb="FFFF0000"/>
        <rFont val="ＭＳ ゴシック"/>
        <family val="3"/>
        <charset val="128"/>
      </rPr>
      <t xml:space="preserve">　　　　　　　　　　　　　　　　　　　　　　　　　　　　
</t>
    </r>
    <r>
      <rPr>
        <sz val="8"/>
        <rFont val="ＭＳ ゴシック"/>
        <family val="3"/>
        <charset val="128"/>
      </rPr>
      <t>⑦施設利用率は、類似団体平均値及び全国平均を上回っている。前年度より増加した主な理由は、新型コロナウイルスの影響により、年間総配水量が増加したことによる。水需要の動向を踏まえ、適切な施設規模を維持していく。</t>
    </r>
    <r>
      <rPr>
        <sz val="8"/>
        <color theme="1"/>
        <rFont val="ＭＳ ゴシック"/>
        <family val="3"/>
        <charset val="128"/>
      </rPr>
      <t>　　　　　　　　　　　　　　　　　　     
⑧</t>
    </r>
    <r>
      <rPr>
        <sz val="8"/>
        <rFont val="ＭＳ ゴシック"/>
        <family val="3"/>
        <charset val="128"/>
      </rPr>
      <t>有収率は約94％であり、類似団体平均値及び全国平均よりも高い。漏水箇所の早期発見に努めるため、漏水調査を引き続き実施していく。　</t>
    </r>
    <r>
      <rPr>
        <sz val="8"/>
        <color theme="1"/>
        <rFont val="ＭＳ ゴシック"/>
        <family val="3"/>
        <charset val="128"/>
      </rPr>
      <t xml:space="preserve">　　　　　　　　　　　　　　　　　　　　　　　　　　　　　　　                            　                       </t>
    </r>
    <rPh sb="19" eb="21">
      <t>ゼンネン</t>
    </rPh>
    <rPh sb="21" eb="22">
      <t>ド</t>
    </rPh>
    <rPh sb="24" eb="26">
      <t>オオハバ</t>
    </rPh>
    <rPh sb="27" eb="29">
      <t>ゲンショウ</t>
    </rPh>
    <rPh sb="90" eb="91">
      <t>オモ</t>
    </rPh>
    <rPh sb="92" eb="94">
      <t>リユウ</t>
    </rPh>
    <rPh sb="135" eb="137">
      <t>キュウスイ</t>
    </rPh>
    <rPh sb="137" eb="139">
      <t>シュウエキ</t>
    </rPh>
    <rPh sb="140" eb="143">
      <t>ヒカクテキ</t>
    </rPh>
    <rPh sb="143" eb="145">
      <t>アンテイ</t>
    </rPh>
    <rPh sb="189" eb="191">
      <t>ウワマワ</t>
    </rPh>
    <rPh sb="201" eb="202">
      <t>ド</t>
    </rPh>
    <rPh sb="204" eb="206">
      <t>ゲンショウ</t>
    </rPh>
    <rPh sb="211" eb="213">
      <t>ゲンショウ</t>
    </rPh>
    <rPh sb="217" eb="219">
      <t>ゲンキン</t>
    </rPh>
    <rPh sb="234" eb="237">
      <t>タンキテキ</t>
    </rPh>
    <rPh sb="238" eb="240">
      <t>サイム</t>
    </rPh>
    <rPh sb="241" eb="242">
      <t>タイ</t>
    </rPh>
    <rPh sb="244" eb="246">
      <t>シハラ</t>
    </rPh>
    <rPh sb="247" eb="249">
      <t>ノウリョク</t>
    </rPh>
    <rPh sb="254" eb="256">
      <t>ゲンキン</t>
    </rPh>
    <rPh sb="256" eb="257">
      <t>オヨ</t>
    </rPh>
    <rPh sb="258" eb="260">
      <t>ヨキン</t>
    </rPh>
    <rPh sb="261" eb="263">
      <t>ゲンショウ</t>
    </rPh>
    <rPh sb="263" eb="265">
      <t>ケイコウ</t>
    </rPh>
    <rPh sb="269" eb="272">
      <t>ショウライテキ</t>
    </rPh>
    <rPh sb="273" eb="275">
      <t>ミコ</t>
    </rPh>
    <rPh sb="277" eb="278">
      <t>フ</t>
    </rPh>
    <rPh sb="286" eb="287">
      <t>モト</t>
    </rPh>
    <rPh sb="290" eb="292">
      <t>ケンゼン</t>
    </rPh>
    <rPh sb="293" eb="295">
      <t>ケイエイ</t>
    </rPh>
    <rPh sb="296" eb="298">
      <t>イジ</t>
    </rPh>
    <rPh sb="308" eb="310">
      <t>シンキ</t>
    </rPh>
    <rPh sb="310" eb="312">
      <t>カリイレ</t>
    </rPh>
    <rPh sb="313" eb="314">
      <t>ナド</t>
    </rPh>
    <rPh sb="315" eb="316">
      <t>スス</t>
    </rPh>
    <rPh sb="408" eb="411">
      <t>ゼンネンド</t>
    </rPh>
    <rPh sb="430" eb="434">
      <t>ケイエイセンリャク</t>
    </rPh>
    <rPh sb="435" eb="436">
      <t>モト</t>
    </rPh>
    <rPh sb="438" eb="440">
      <t>シンキ</t>
    </rPh>
    <rPh sb="440" eb="441">
      <t>カ</t>
    </rPh>
    <rPh sb="441" eb="442">
      <t>イ</t>
    </rPh>
    <rPh sb="444" eb="445">
      <t>オコナ</t>
    </rPh>
    <rPh sb="449" eb="451">
      <t>ゾウカ</t>
    </rPh>
    <rPh sb="466" eb="468">
      <t>タイサク</t>
    </rPh>
    <rPh sb="469" eb="471">
      <t>キホン</t>
    </rPh>
    <rPh sb="473" eb="475">
      <t>メンジョ</t>
    </rPh>
    <rPh sb="481" eb="485">
      <t>キョウキュウタンカ</t>
    </rPh>
    <rPh sb="486" eb="488">
      <t>テイカ</t>
    </rPh>
    <rPh sb="498" eb="500">
      <t>ゲンショウ</t>
    </rPh>
    <rPh sb="530" eb="532">
      <t>ウワマワ</t>
    </rPh>
    <rPh sb="537" eb="539">
      <t>コンゴ</t>
    </rPh>
    <rPh sb="540" eb="542">
      <t>ケイゾク</t>
    </rPh>
    <rPh sb="551" eb="554">
      <t>テキセイカ</t>
    </rPh>
    <rPh sb="655" eb="656">
      <t>オモ</t>
    </rPh>
    <rPh sb="703" eb="705">
      <t>ケイゾク</t>
    </rPh>
    <rPh sb="712" eb="713">
      <t>ナド</t>
    </rPh>
    <rPh sb="714" eb="715">
      <t>モト</t>
    </rPh>
    <rPh sb="718" eb="720">
      <t>トウシ</t>
    </rPh>
    <rPh sb="721" eb="724">
      <t>コウリツカ</t>
    </rPh>
    <rPh sb="725" eb="727">
      <t>イジ</t>
    </rPh>
    <rPh sb="727" eb="730">
      <t>カンリヒ</t>
    </rPh>
    <rPh sb="730" eb="731">
      <t>ナド</t>
    </rPh>
    <rPh sb="732" eb="734">
      <t>サクゲン</t>
    </rPh>
    <rPh sb="792" eb="794">
      <t>ウワマワ</t>
    </rPh>
    <rPh sb="801" eb="802">
      <t>ド</t>
    </rPh>
    <rPh sb="804" eb="806">
      <t>ゾウカ</t>
    </rPh>
    <rPh sb="808" eb="809">
      <t>オモ</t>
    </rPh>
    <rPh sb="814" eb="816">
      <t>シンガタ</t>
    </rPh>
    <rPh sb="824" eb="826">
      <t>エイキョウ</t>
    </rPh>
    <rPh sb="830" eb="832">
      <t>ネンカン</t>
    </rPh>
    <rPh sb="832" eb="833">
      <t>ソウ</t>
    </rPh>
    <rPh sb="833" eb="835">
      <t>ハイスイ</t>
    </rPh>
    <rPh sb="835" eb="836">
      <t>リョウ</t>
    </rPh>
    <rPh sb="837" eb="839">
      <t>ゾウカ</t>
    </rPh>
    <rPh sb="847" eb="848">
      <t>ミズ</t>
    </rPh>
    <rPh sb="848" eb="850">
      <t>ジュヨウ</t>
    </rPh>
    <rPh sb="851" eb="853">
      <t>ドウコウ</t>
    </rPh>
    <rPh sb="854" eb="855">
      <t>フ</t>
    </rPh>
    <rPh sb="858" eb="860">
      <t>テキセツ</t>
    </rPh>
    <rPh sb="861" eb="863">
      <t>シセツ</t>
    </rPh>
    <rPh sb="863" eb="865">
      <t>キボ</t>
    </rPh>
    <rPh sb="866" eb="868">
      <t>イジ</t>
    </rPh>
    <rPh sb="929" eb="931">
      <t>ロウスイ</t>
    </rPh>
    <rPh sb="931" eb="933">
      <t>カショ</t>
    </rPh>
    <rPh sb="934" eb="936">
      <t>ソウキ</t>
    </rPh>
    <rPh sb="936" eb="938">
      <t>ハッケン</t>
    </rPh>
    <rPh sb="939" eb="940">
      <t>ツト</t>
    </rPh>
    <rPh sb="945" eb="947">
      <t>ロウスイ</t>
    </rPh>
    <rPh sb="947" eb="949">
      <t>チョウサ</t>
    </rPh>
    <rPh sb="950" eb="951">
      <t>ヒ</t>
    </rPh>
    <rPh sb="952" eb="953">
      <t>ツヅ</t>
    </rPh>
    <rPh sb="954" eb="956">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</si>
</sst>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8"/>
      <color theme="1"/>
      <name val="ＭＳ ゴシック"/>
      <family val="3"/>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0.42</c:v>
                </c:pt>
                <c:pt idx="2">
                  <c:v>0.24</c:v>
                </c:pt>
                <c:pt idx="3">
                  <c:v>0.97</c:v>
                </c:pt>
                <c:pt idx="4">
                  <c:v>0.69</c:v>
                </c:pt>
              </c:numCache>
            </c:numRef>
          </c:val>
          <c:extLst>
            <c:ext xmlns:c16="http://schemas.microsoft.com/office/drawing/2014/chart" uri="{C3380CC4-5D6E-409C-BE32-E72D297353CC}">
              <c16:uniqueId val="{00000000-7433-4F75-A99B-D18486CE0B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433-4F75-A99B-D18486CE0B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59.9</c:v>
                </c:pt>
                <c:pt idx="1">
                  <c:v>59.98</c:v>
                </c:pt>
                <c:pt idx="2">
                  <c:v>60.3</c:v>
                </c:pt>
                <c:pt idx="3">
                  <c:v>60.4</c:v>
                </c:pt>
                <c:pt idx="4">
                  <c:v>62.65</c:v>
                </c:pt>
              </c:numCache>
            </c:numRef>
          </c:val>
          <c:extLst>
            <c:ext xmlns:c16="http://schemas.microsoft.com/office/drawing/2014/chart" uri="{C3380CC4-5D6E-409C-BE32-E72D297353CC}">
              <c16:uniqueId val="{00000000-D58E-4366-90DB-2EBB762AF7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58E-4366-90DB-2EBB762AF7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95.47</c:v>
                </c:pt>
                <c:pt idx="1">
                  <c:v>95.19</c:v>
                </c:pt>
                <c:pt idx="2">
                  <c:v>95.19</c:v>
                </c:pt>
                <c:pt idx="3">
                  <c:v>93.99</c:v>
                </c:pt>
                <c:pt idx="4">
                  <c:v>94.21</c:v>
                </c:pt>
              </c:numCache>
            </c:numRef>
          </c:val>
          <c:extLst>
            <c:ext xmlns:c16="http://schemas.microsoft.com/office/drawing/2014/chart" uri="{C3380CC4-5D6E-409C-BE32-E72D297353CC}">
              <c16:uniqueId val="{00000000-F0CF-44D7-81EB-0D9C961C5C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F0CF-44D7-81EB-0D9C961C5C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120.79</c:v>
                </c:pt>
                <c:pt idx="1">
                  <c:v>122.48</c:v>
                </c:pt>
                <c:pt idx="2">
                  <c:v>121.02</c:v>
                </c:pt>
                <c:pt idx="3">
                  <c:v>120.97</c:v>
                </c:pt>
                <c:pt idx="4">
                  <c:v>105.39</c:v>
                </c:pt>
              </c:numCache>
            </c:numRef>
          </c:val>
          <c:extLst>
            <c:ext xmlns:c16="http://schemas.microsoft.com/office/drawing/2014/chart" uri="{C3380CC4-5D6E-409C-BE32-E72D297353CC}">
              <c16:uniqueId val="{00000000-757F-4C41-B873-B15F6D0670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757F-4C41-B873-B15F6D0670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46.85</c:v>
                </c:pt>
                <c:pt idx="1">
                  <c:v>47.4</c:v>
                </c:pt>
                <c:pt idx="2">
                  <c:v>47.94</c:v>
                </c:pt>
                <c:pt idx="3">
                  <c:v>47.99</c:v>
                </c:pt>
                <c:pt idx="4">
                  <c:v>48.59</c:v>
                </c:pt>
              </c:numCache>
            </c:numRef>
          </c:val>
          <c:extLst>
            <c:ext xmlns:c16="http://schemas.microsoft.com/office/drawing/2014/chart" uri="{C3380CC4-5D6E-409C-BE32-E72D297353CC}">
              <c16:uniqueId val="{00000000-CA62-4FBB-BC5D-6B4670F2A6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A62-4FBB-BC5D-6B4670F2A6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17.62</c:v>
                </c:pt>
                <c:pt idx="1">
                  <c:v>18.8</c:v>
                </c:pt>
                <c:pt idx="2">
                  <c:v>21.5</c:v>
                </c:pt>
                <c:pt idx="3">
                  <c:v>20.89</c:v>
                </c:pt>
                <c:pt idx="4">
                  <c:v>22.47</c:v>
                </c:pt>
              </c:numCache>
            </c:numRef>
          </c:val>
          <c:extLst>
            <c:ext xmlns:c16="http://schemas.microsoft.com/office/drawing/2014/chart" uri="{C3380CC4-5D6E-409C-BE32-E72D297353CC}">
              <c16:uniqueId val="{00000000-D5C7-4F6B-9544-D5504F106B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5C7-4F6B-9544-D5504F106B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4F-472D-BA10-18AFE91B81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E4F-472D-BA10-18AFE91B81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580.32000000000005</c:v>
                </c:pt>
                <c:pt idx="1">
                  <c:v>608.70000000000005</c:v>
                </c:pt>
                <c:pt idx="2">
                  <c:v>590.38</c:v>
                </c:pt>
                <c:pt idx="3">
                  <c:v>526.80999999999995</c:v>
                </c:pt>
                <c:pt idx="4">
                  <c:v>460.1</c:v>
                </c:pt>
              </c:numCache>
            </c:numRef>
          </c:val>
          <c:extLst>
            <c:ext xmlns:c16="http://schemas.microsoft.com/office/drawing/2014/chart" uri="{C3380CC4-5D6E-409C-BE32-E72D297353CC}">
              <c16:uniqueId val="{00000000-93BF-44D3-9E51-A817BC7CDF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3BF-44D3-9E51-A817BC7CDF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58.26</c:v>
                </c:pt>
                <c:pt idx="1">
                  <c:v>49.22</c:v>
                </c:pt>
                <c:pt idx="2">
                  <c:v>39.520000000000003</c:v>
                </c:pt>
                <c:pt idx="3">
                  <c:v>30.23</c:v>
                </c:pt>
                <c:pt idx="4">
                  <c:v>32.43</c:v>
                </c:pt>
              </c:numCache>
            </c:numRef>
          </c:val>
          <c:extLst>
            <c:ext xmlns:c16="http://schemas.microsoft.com/office/drawing/2014/chart" uri="{C3380CC4-5D6E-409C-BE32-E72D297353CC}">
              <c16:uniqueId val="{00000000-D43A-4316-AC5B-3C0D47F80E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43A-4316-AC5B-3C0D47F80E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119.93</c:v>
                </c:pt>
                <c:pt idx="1">
                  <c:v>121.25</c:v>
                </c:pt>
                <c:pt idx="2">
                  <c:v>119.17</c:v>
                </c:pt>
                <c:pt idx="3">
                  <c:v>119.55</c:v>
                </c:pt>
                <c:pt idx="4">
                  <c:v>102.08</c:v>
                </c:pt>
              </c:numCache>
            </c:numRef>
          </c:val>
          <c:extLst>
            <c:ext xmlns:c16="http://schemas.microsoft.com/office/drawing/2014/chart" uri="{C3380CC4-5D6E-409C-BE32-E72D297353CC}">
              <c16:uniqueId val="{00000000-B00A-43CA-971A-47BC9D684F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00A-43CA-971A-47BC9D684F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129.41999999999999</c:v>
                </c:pt>
                <c:pt idx="1">
                  <c:v>127.94</c:v>
                </c:pt>
                <c:pt idx="2">
                  <c:v>130.82</c:v>
                </c:pt>
                <c:pt idx="3">
                  <c:v>130.15</c:v>
                </c:pt>
                <c:pt idx="4">
                  <c:v>132.5</c:v>
                </c:pt>
              </c:numCache>
            </c:numRef>
          </c:val>
          <c:extLst>
            <c:ext xmlns:c16="http://schemas.microsoft.com/office/drawing/2014/chart" uri="{C3380CC4-5D6E-409C-BE32-E72D297353CC}">
              <c16:uniqueId val="{00000000-9139-4F8A-8CD1-3675ADFAA1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139-4F8A-8CD1-3675ADFAA1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尾張旭市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84054</v>
      </c>
      <c r="AM8" s="74"/>
      <c r="AN8" s="74"/>
      <c r="AO8" s="74"/>
      <c r="AP8" s="74"/>
      <c r="AQ8" s="74"/>
      <c r="AR8" s="74"/>
      <c r="AS8" s="74"/>
      <c r="AT8" s="70">
        <f>データ!$S$6</f>
        <v>21.03</v>
      </c>
      <c r="AU8" s="71"/>
      <c r="AV8" s="71"/>
      <c r="AW8" s="71"/>
      <c r="AX8" s="71"/>
      <c r="AY8" s="71"/>
      <c r="AZ8" s="71"/>
      <c r="BA8" s="71"/>
      <c r="BB8" s="73">
        <f>データ!$T$6</f>
        <v>3996.86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93.86</v>
      </c>
      <c r="J10" s="71"/>
      <c r="K10" s="71"/>
      <c r="L10" s="71"/>
      <c r="M10" s="71"/>
      <c r="N10" s="71"/>
      <c r="O10" s="72"/>
      <c r="P10" s="73">
        <f>データ!$P$6</f>
        <v>99.98</v>
      </c>
      <c r="Q10" s="73"/>
      <c r="R10" s="73"/>
      <c r="S10" s="73"/>
      <c r="T10" s="73"/>
      <c r="U10" s="73"/>
      <c r="V10" s="73"/>
      <c r="W10" s="74">
        <f>データ!$Q$6</f>
        <v>2695</v>
      </c>
      <c r="X10" s="74"/>
      <c r="Y10" s="74"/>
      <c r="Z10" s="74"/>
      <c r="AA10" s="74"/>
      <c r="AB10" s="74"/>
      <c r="AC10" s="74"/>
      <c r="AD10" s="2"/>
      <c r="AE10" s="2"/>
      <c r="AF10" s="2"/>
      <c r="AG10" s="2"/>
      <c r="AH10" s="4"/>
      <c r="AI10" s="4"/>
      <c r="AJ10" s="4"/>
      <c r="AK10" s="4"/>
      <c r="AL10" s="74">
        <f>データ!$U$6</f>
        <v>84122</v>
      </c>
      <c r="AM10" s="74"/>
      <c r="AN10" s="74"/>
      <c r="AO10" s="74"/>
      <c r="AP10" s="74"/>
      <c r="AQ10" s="74"/>
      <c r="AR10" s="74"/>
      <c r="AS10" s="74"/>
      <c r="AT10" s="70">
        <f>データ!$V$6</f>
        <v>21.03</v>
      </c>
      <c r="AU10" s="71"/>
      <c r="AV10" s="71"/>
      <c r="AW10" s="71"/>
      <c r="AX10" s="71"/>
      <c r="AY10" s="71"/>
      <c r="AZ10" s="71"/>
      <c r="BA10" s="71"/>
      <c r="BB10" s="73">
        <f>データ!$W$6</f>
        <v>4000.1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gdDI+a/0lX43kQtLUaI2UH3FASrikqGwHSHUZeNZx7KQKNTcpr1LzDgTcqKKP5E6QuagrCpqzIBlVOXwlTgQ==" saltValue="7Q1CwaQ6fncjxvAaVv+6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232262</v>
      </c>
      <c r="D6" s="34">
        <f t="shared" si="3"/>
        <v>46</v>
      </c>
      <c r="E6" s="34">
        <f t="shared" si="3"/>
        <v>1</v>
      </c>
      <c r="F6" s="34">
        <f t="shared" si="3"/>
        <v>0</v>
      </c>
      <c r="G6" s="34">
        <f t="shared" si="3"/>
        <v>1</v>
      </c>
      <c r="H6" s="34" t="str">
        <f t="shared" si="3"/>
        <v>愛知県　尾張旭市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93.86</v>
      </c>
      <c r="P6" s="35">
        <f t="shared" si="3"/>
        <v>99.98</v>
      </c>
      <c r="Q6" s="35">
        <f t="shared" si="3"/>
        <v>2695</v>
      </c>
      <c r="R6" s="35">
        <f t="shared" si="3"/>
        <v>84054</v>
      </c>
      <c r="S6" s="35">
        <f t="shared" si="3"/>
        <v>21.03</v>
      </c>
      <c r="T6" s="35">
        <f t="shared" si="3"/>
        <v>3996.86</v>
      </c>
      <c r="U6" s="35">
        <f t="shared" si="3"/>
        <v>84122</v>
      </c>
      <c r="V6" s="35">
        <f t="shared" si="3"/>
        <v>21.03</v>
      </c>
      <c r="W6" s="35">
        <f t="shared" si="3"/>
        <v>4000.1</v>
      </c>
      <c r="X6" s="36">
        <f>IF(X7="",NA(),X7)</f>
        <v>120.79</v>
      </c>
      <c r="Y6" s="36">
        <f t="shared" ref="Y6:AG6" si="4">IF(Y7="",NA(),Y7)</f>
        <v>122.48</v>
      </c>
      <c r="Z6" s="36">
        <f t="shared" si="4"/>
        <v>121.02</v>
      </c>
      <c r="AA6" s="36">
        <f t="shared" si="4"/>
        <v>120.97</v>
      </c>
      <c r="AB6" s="36">
        <f t="shared" si="4"/>
        <v>105.39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580.32000000000005</v>
      </c>
      <c r="AU6" s="36">
        <f t="shared" ref="AU6:BC6" si="6">IF(AU7="",NA(),AU7)</f>
        <v>608.70000000000005</v>
      </c>
      <c r="AV6" s="36">
        <f t="shared" si="6"/>
        <v>590.38</v>
      </c>
      <c r="AW6" s="36">
        <f t="shared" si="6"/>
        <v>526.80999999999995</v>
      </c>
      <c r="AX6" s="36">
        <f t="shared" si="6"/>
        <v>460.1</v>
      </c>
      <c r="AY6" s="36">
        <f t="shared" si="6"/>
        <v>357.82</v>
      </c>
      <c r="AZ6" s="36">
        <f t="shared" si="6"/>
        <v>355.5</v>
      </c>
      <c r="BA6" s="36">
        <f t="shared" si="6"/>
        <v>349.83</v>
      </c>
      <c r="BB6" s="36">
        <f t="shared" si="6"/>
        <v>360.86</v>
      </c>
      <c r="BC6" s="36">
        <f t="shared" si="6"/>
        <v>350.79</v>
      </c>
      <c r="BD6" s="35" t="str">
        <f>IF(BD7="","",IF(BD7="-","【-】","【"&amp;SUBSTITUTE(TEXT(BD7,"#,##0.00"),"-","△")&amp;"】"))</f>
        <v>【260.31】</v>
      </c>
      <c r="BE6" s="36">
        <f>IF(BE7="",NA(),BE7)</f>
        <v>58.26</v>
      </c>
      <c r="BF6" s="36">
        <f t="shared" ref="BF6:BN6" si="7">IF(BF7="",NA(),BF7)</f>
        <v>49.22</v>
      </c>
      <c r="BG6" s="36">
        <f t="shared" si="7"/>
        <v>39.520000000000003</v>
      </c>
      <c r="BH6" s="36">
        <f t="shared" si="7"/>
        <v>30.23</v>
      </c>
      <c r="BI6" s="36">
        <f t="shared" si="7"/>
        <v>32.43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119.93</v>
      </c>
      <c r="BQ6" s="36">
        <f t="shared" ref="BQ6:BY6" si="8">IF(BQ7="",NA(),BQ7)</f>
        <v>121.25</v>
      </c>
      <c r="BR6" s="36">
        <f t="shared" si="8"/>
        <v>119.17</v>
      </c>
      <c r="BS6" s="36">
        <f t="shared" si="8"/>
        <v>119.55</v>
      </c>
      <c r="BT6" s="36">
        <f t="shared" si="8"/>
        <v>102.08</v>
      </c>
      <c r="BU6" s="36">
        <f t="shared" si="8"/>
        <v>106.01</v>
      </c>
      <c r="BV6" s="36">
        <f t="shared" si="8"/>
        <v>104.57</v>
      </c>
      <c r="BW6" s="36">
        <f t="shared" si="8"/>
        <v>103.54</v>
      </c>
      <c r="BX6" s="36">
        <f t="shared" si="8"/>
        <v>103.32</v>
      </c>
      <c r="BY6" s="36">
        <f t="shared" si="8"/>
        <v>100.85</v>
      </c>
      <c r="BZ6" s="35" t="str">
        <f>IF(BZ7="","",IF(BZ7="-","【-】","【"&amp;SUBSTITUTE(TEXT(BZ7,"#,##0.00"),"-","△")&amp;"】"))</f>
        <v>【100.05】</v>
      </c>
      <c r="CA6" s="36">
        <f>IF(CA7="",NA(),CA7)</f>
        <v>129.41999999999999</v>
      </c>
      <c r="CB6" s="36">
        <f t="shared" ref="CB6:CJ6" si="9">IF(CB7="",NA(),CB7)</f>
        <v>127.94</v>
      </c>
      <c r="CC6" s="36">
        <f t="shared" si="9"/>
        <v>130.82</v>
      </c>
      <c r="CD6" s="36">
        <f t="shared" si="9"/>
        <v>130.15</v>
      </c>
      <c r="CE6" s="36">
        <f t="shared" si="9"/>
        <v>132.5</v>
      </c>
      <c r="CF6" s="36">
        <f t="shared" si="9"/>
        <v>162.24</v>
      </c>
      <c r="CG6" s="36">
        <f t="shared" si="9"/>
        <v>165.47</v>
      </c>
      <c r="CH6" s="36">
        <f t="shared" si="9"/>
        <v>167.46</v>
      </c>
      <c r="CI6" s="36">
        <f t="shared" si="9"/>
        <v>168.56</v>
      </c>
      <c r="CJ6" s="36">
        <f t="shared" si="9"/>
        <v>167.1</v>
      </c>
      <c r="CK6" s="35" t="str">
        <f>IF(CK7="","",IF(CK7="-","【-】","【"&amp;SUBSTITUTE(TEXT(CK7,"#,##0.00"),"-","△")&amp;"】"))</f>
        <v>【166.40】</v>
      </c>
      <c r="CL6" s="36">
        <f>IF(CL7="",NA(),CL7)</f>
        <v>59.9</v>
      </c>
      <c r="CM6" s="36">
        <f t="shared" ref="CM6:CU6" si="10">IF(CM7="",NA(),CM7)</f>
        <v>59.98</v>
      </c>
      <c r="CN6" s="36">
        <f t="shared" si="10"/>
        <v>60.3</v>
      </c>
      <c r="CO6" s="36">
        <f t="shared" si="10"/>
        <v>60.4</v>
      </c>
      <c r="CP6" s="36">
        <f t="shared" si="10"/>
        <v>62.65</v>
      </c>
      <c r="CQ6" s="36">
        <f t="shared" si="10"/>
        <v>59.11</v>
      </c>
      <c r="CR6" s="36">
        <f t="shared" si="10"/>
        <v>59.74</v>
      </c>
      <c r="CS6" s="36">
        <f t="shared" si="10"/>
        <v>59.46</v>
      </c>
      <c r="CT6" s="36">
        <f t="shared" si="10"/>
        <v>59.51</v>
      </c>
      <c r="CU6" s="36">
        <f t="shared" si="10"/>
        <v>59.91</v>
      </c>
      <c r="CV6" s="35" t="str">
        <f>IF(CV7="","",IF(CV7="-","【-】","【"&amp;SUBSTITUTE(TEXT(CV7,"#,##0.00"),"-","△")&amp;"】"))</f>
        <v>【60.69】</v>
      </c>
      <c r="CW6" s="36">
        <f>IF(CW7="",NA(),CW7)</f>
        <v>95.47</v>
      </c>
      <c r="CX6" s="36">
        <f t="shared" ref="CX6:DF6" si="11">IF(CX7="",NA(),CX7)</f>
        <v>95.19</v>
      </c>
      <c r="CY6" s="36">
        <f t="shared" si="11"/>
        <v>95.19</v>
      </c>
      <c r="CZ6" s="36">
        <f t="shared" si="11"/>
        <v>93.99</v>
      </c>
      <c r="DA6" s="36">
        <f t="shared" si="11"/>
        <v>94.21</v>
      </c>
      <c r="DB6" s="36">
        <f t="shared" si="11"/>
        <v>87.91</v>
      </c>
      <c r="DC6" s="36">
        <f t="shared" si="11"/>
        <v>87.28</v>
      </c>
      <c r="DD6" s="36">
        <f t="shared" si="11"/>
        <v>87.41</v>
      </c>
      <c r="DE6" s="36">
        <f t="shared" si="11"/>
        <v>87.08</v>
      </c>
      <c r="DF6" s="36">
        <f t="shared" si="11"/>
        <v>87.26</v>
      </c>
      <c r="DG6" s="35" t="str">
        <f>IF(DG7="","",IF(DG7="-","【-】","【"&amp;SUBSTITUTE(TEXT(DG7,"#,##0.00"),"-","△")&amp;"】"))</f>
        <v>【89.82】</v>
      </c>
      <c r="DH6" s="36">
        <f>IF(DH7="",NA(),DH7)</f>
        <v>46.85</v>
      </c>
      <c r="DI6" s="36">
        <f t="shared" ref="DI6:DQ6" si="12">IF(DI7="",NA(),DI7)</f>
        <v>47.4</v>
      </c>
      <c r="DJ6" s="36">
        <f t="shared" si="12"/>
        <v>47.94</v>
      </c>
      <c r="DK6" s="36">
        <f t="shared" si="12"/>
        <v>47.99</v>
      </c>
      <c r="DL6" s="36">
        <f t="shared" si="12"/>
        <v>48.59</v>
      </c>
      <c r="DM6" s="36">
        <f t="shared" si="12"/>
        <v>46.88</v>
      </c>
      <c r="DN6" s="36">
        <f t="shared" si="12"/>
        <v>46.94</v>
      </c>
      <c r="DO6" s="36">
        <f t="shared" si="12"/>
        <v>47.62</v>
      </c>
      <c r="DP6" s="36">
        <f t="shared" si="12"/>
        <v>48.55</v>
      </c>
      <c r="DQ6" s="36">
        <f t="shared" si="12"/>
        <v>49.2</v>
      </c>
      <c r="DR6" s="35" t="str">
        <f>IF(DR7="","",IF(DR7="-","【-】","【"&amp;SUBSTITUTE(TEXT(DR7,"#,##0.00"),"-","△")&amp;"】"))</f>
        <v>【50.19】</v>
      </c>
      <c r="DS6" s="36">
        <f>IF(DS7="",NA(),DS7)</f>
        <v>17.62</v>
      </c>
      <c r="DT6" s="36">
        <f t="shared" ref="DT6:EB6" si="13">IF(DT7="",NA(),DT7)</f>
        <v>18.8</v>
      </c>
      <c r="DU6" s="36">
        <f t="shared" si="13"/>
        <v>21.5</v>
      </c>
      <c r="DV6" s="36">
        <f t="shared" si="13"/>
        <v>20.89</v>
      </c>
      <c r="DW6" s="36">
        <f t="shared" si="13"/>
        <v>22.47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0.81</v>
      </c>
      <c r="EE6" s="36">
        <f t="shared" ref="EE6:EM6" si="14">IF(EE7="",NA(),EE7)</f>
        <v>0.42</v>
      </c>
      <c r="EF6" s="36">
        <f t="shared" si="14"/>
        <v>0.24</v>
      </c>
      <c r="EG6" s="36">
        <f t="shared" si="14"/>
        <v>0.97</v>
      </c>
      <c r="EH6" s="36">
        <f t="shared" si="14"/>
        <v>0.69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232262</v>
      </c>
      <c r="D7" s="38">
        <v>46</v>
      </c>
      <c r="E7" s="38">
        <v>1</v>
      </c>
      <c r="F7" s="38">
        <v>0</v>
      </c>
      <c r="G7" s="38">
        <v>1</v>
      </c>
      <c r="H7" s="38" t="s">
        <v>93</v>
      </c>
      <c r="I7" s="38" t="s">
        <v>94</v>
      </c>
      <c r="J7" s="38" t="s">
        <v>95</v>
      </c>
      <c r="K7" s="38" t="s">
        <v>96</v>
      </c>
      <c r="L7" s="38" t="s">
        <v>97</v>
      </c>
      <c r="M7" s="38" t="s">
        <v>98</v>
      </c>
      <c r="N7" s="39" t="s">
        <v>99</v>
      </c>
      <c r="O7" s="39">
        <v>93.86</v>
      </c>
      <c r="P7" s="39">
        <v>99.98</v>
      </c>
      <c r="Q7" s="39">
        <v>2695</v>
      </c>
      <c r="R7" s="39">
        <v>84054</v>
      </c>
      <c r="S7" s="39">
        <v>21.03</v>
      </c>
      <c r="T7" s="39">
        <v>3996.86</v>
      </c>
      <c r="U7" s="39">
        <v>84122</v>
      </c>
      <c r="V7" s="39">
        <v>21.03</v>
      </c>
      <c r="W7" s="39">
        <v>4000.1</v>
      </c>
      <c r="X7" s="39">
        <v>120.79</v>
      </c>
      <c r="Y7" s="39">
        <v>122.48</v>
      </c>
      <c r="Z7" s="39">
        <v>121.02</v>
      </c>
      <c r="AA7" s="39">
        <v>120.97</v>
      </c>
      <c r="AB7" s="39">
        <v>105.39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580.32000000000005</v>
      </c>
      <c r="AU7" s="39">
        <v>608.70000000000005</v>
      </c>
      <c r="AV7" s="39">
        <v>590.38</v>
      </c>
      <c r="AW7" s="39">
        <v>526.80999999999995</v>
      </c>
      <c r="AX7" s="39">
        <v>460.1</v>
      </c>
      <c r="AY7" s="39">
        <v>357.82</v>
      </c>
      <c r="AZ7" s="39">
        <v>355.5</v>
      </c>
      <c r="BA7" s="39">
        <v>349.83</v>
      </c>
      <c r="BB7" s="39">
        <v>360.86</v>
      </c>
      <c r="BC7" s="39">
        <v>350.79</v>
      </c>
      <c r="BD7" s="39">
        <v>260.31</v>
      </c>
      <c r="BE7" s="39">
        <v>58.26</v>
      </c>
      <c r="BF7" s="39">
        <v>49.22</v>
      </c>
      <c r="BG7" s="39">
        <v>39.520000000000003</v>
      </c>
      <c r="BH7" s="39">
        <v>30.23</v>
      </c>
      <c r="BI7" s="39">
        <v>32.43</v>
      </c>
      <c r="BJ7" s="39">
        <v>307.45999999999998</v>
      </c>
      <c r="BK7" s="39">
        <v>312.58</v>
      </c>
      <c r="BL7" s="39">
        <v>314.87</v>
      </c>
      <c r="BM7" s="39">
        <v>309.27999999999997</v>
      </c>
      <c r="BN7" s="39">
        <v>322.92</v>
      </c>
      <c r="BO7" s="39">
        <v>275.67</v>
      </c>
      <c r="BP7" s="39">
        <v>119.93</v>
      </c>
      <c r="BQ7" s="39">
        <v>121.25</v>
      </c>
      <c r="BR7" s="39">
        <v>119.17</v>
      </c>
      <c r="BS7" s="39">
        <v>119.55</v>
      </c>
      <c r="BT7" s="39">
        <v>102.08</v>
      </c>
      <c r="BU7" s="39">
        <v>106.01</v>
      </c>
      <c r="BV7" s="39">
        <v>104.57</v>
      </c>
      <c r="BW7" s="39">
        <v>103.54</v>
      </c>
      <c r="BX7" s="39">
        <v>103.32</v>
      </c>
      <c r="BY7" s="39">
        <v>100.85</v>
      </c>
      <c r="BZ7" s="39">
        <v>100.05</v>
      </c>
      <c r="CA7" s="39">
        <v>129.41999999999999</v>
      </c>
      <c r="CB7" s="39">
        <v>127.94</v>
      </c>
      <c r="CC7" s="39">
        <v>130.82</v>
      </c>
      <c r="CD7" s="39">
        <v>130.15</v>
      </c>
      <c r="CE7" s="39">
        <v>132.5</v>
      </c>
      <c r="CF7" s="39">
        <v>162.24</v>
      </c>
      <c r="CG7" s="39">
        <v>165.47</v>
      </c>
      <c r="CH7" s="39">
        <v>167.46</v>
      </c>
      <c r="CI7" s="39">
        <v>168.56</v>
      </c>
      <c r="CJ7" s="39">
        <v>167.1</v>
      </c>
      <c r="CK7" s="39">
        <v>166.4</v>
      </c>
      <c r="CL7" s="39">
        <v>59.9</v>
      </c>
      <c r="CM7" s="39">
        <v>59.98</v>
      </c>
      <c r="CN7" s="39">
        <v>60.3</v>
      </c>
      <c r="CO7" s="39">
        <v>60.4</v>
      </c>
      <c r="CP7" s="39">
        <v>62.65</v>
      </c>
      <c r="CQ7" s="39">
        <v>59.11</v>
      </c>
      <c r="CR7" s="39">
        <v>59.74</v>
      </c>
      <c r="CS7" s="39">
        <v>59.46</v>
      </c>
      <c r="CT7" s="39">
        <v>59.51</v>
      </c>
      <c r="CU7" s="39">
        <v>59.91</v>
      </c>
      <c r="CV7" s="39">
        <v>60.69</v>
      </c>
      <c r="CW7" s="39">
        <v>95.47</v>
      </c>
      <c r="CX7" s="39">
        <v>95.19</v>
      </c>
      <c r="CY7" s="39">
        <v>95.19</v>
      </c>
      <c r="CZ7" s="39">
        <v>93.99</v>
      </c>
      <c r="DA7" s="39">
        <v>94.21</v>
      </c>
      <c r="DB7" s="39">
        <v>87.91</v>
      </c>
      <c r="DC7" s="39">
        <v>87.28</v>
      </c>
      <c r="DD7" s="39">
        <v>87.41</v>
      </c>
      <c r="DE7" s="39">
        <v>87.08</v>
      </c>
      <c r="DF7" s="39">
        <v>87.26</v>
      </c>
      <c r="DG7" s="39">
        <v>89.82</v>
      </c>
      <c r="DH7" s="39">
        <v>46.85</v>
      </c>
      <c r="DI7" s="39">
        <v>47.4</v>
      </c>
      <c r="DJ7" s="39">
        <v>47.94</v>
      </c>
      <c r="DK7" s="39">
        <v>47.99</v>
      </c>
      <c r="DL7" s="39">
        <v>48.59</v>
      </c>
      <c r="DM7" s="39">
        <v>46.88</v>
      </c>
      <c r="DN7" s="39">
        <v>46.94</v>
      </c>
      <c r="DO7" s="39">
        <v>47.62</v>
      </c>
      <c r="DP7" s="39">
        <v>48.55</v>
      </c>
      <c r="DQ7" s="39">
        <v>49.2</v>
      </c>
      <c r="DR7" s="39">
        <v>50.19</v>
      </c>
      <c r="DS7" s="39">
        <v>17.62</v>
      </c>
      <c r="DT7" s="39">
        <v>18.8</v>
      </c>
      <c r="DU7" s="39">
        <v>21.5</v>
      </c>
      <c r="DV7" s="39">
        <v>20.89</v>
      </c>
      <c r="DW7" s="39">
        <v>22.47</v>
      </c>
      <c r="DX7" s="39">
        <v>13.39</v>
      </c>
      <c r="DY7" s="39">
        <v>14.48</v>
      </c>
      <c r="DZ7" s="39">
        <v>16.27</v>
      </c>
      <c r="EA7" s="39">
        <v>17.11</v>
      </c>
      <c r="EB7" s="39">
        <v>18.329999999999998</v>
      </c>
      <c r="EC7" s="39">
        <v>20.63</v>
      </c>
      <c r="ED7" s="39">
        <v>0.81</v>
      </c>
      <c r="EE7" s="39">
        <v>0.42</v>
      </c>
      <c r="EF7" s="39">
        <v>0.24</v>
      </c>
      <c r="EG7" s="39">
        <v>0.97</v>
      </c>
      <c r="EH7" s="39">
        <v>0.69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2022-01-18T02:00:50Z</cp:lastPrinted>
  <dcterms:created xsi:type="dcterms:W3CDTF">2021-12-03T06:51:42Z</dcterms:created>
  <dcterms:modified xsi:type="dcterms:W3CDTF">2022-01-31T00:23:42Z</dcterms:modified>
  <cp:category/>
</cp:coreProperties>
</file>