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qQheUPzyEXn7DhgVCl2TpNruf7ldmlv3m8HeTsKFVCKBY8re7Br+ouPiPcCi/AugTMOsImWpmrlG2McWgjEAgQ==" workbookSaltValue="0AqBHoVGn2ylj2JtlFh7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W8" i="4"/>
  <c r="P8" i="4"/>
  <c r="I8" i="4"/>
  <c r="B8"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<sst xmlns="http://schemas.openxmlformats.org/spreadsheetml/2006/main" count="253" uniqueCount="118">
  <si>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</si>
  <si>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</si>
  <si>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</si>
  <si>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</si>
  <si>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</si>
  <si>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</si>
  <si>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</si>
  <si>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</si>
  <si>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</si>
  <si>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</si>
  <si>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</si>
  <si>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</si>
  <si>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</si>
  <si>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</si>
  <si>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</si>
  <si>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</si>
  <si>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</si>
  <si>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</si>
  <si>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</si>
  <si>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</si>
  <si>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</si>
  <si>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</si>
  <si>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</si>
  <si>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</si>
  <si>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</si>
  <si>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</si>
  <si>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</si>
  <si>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</si>
  <si>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</si>
  <si>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</si>
  <si>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</si>
  <si>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</si>
  <si>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</si>
  <si>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</si>
  <si>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</si>
  <si>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</si>
  <si>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</si>
  <si>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</si>
  <si>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</si>
  <si>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</si>
  <si>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</si>
  <si>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</si>
  <si>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</si>
  <si>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</si>
  <si>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</si>
  <si>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</si>
  <si>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</si>
  <si>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</si>
  <si>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</si>
  <si>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</si>
  <si>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</si>
  <si>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</si>
  <si>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</si>
  <si>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</si>
  <si>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</si>
  <si>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</si>
  <si>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</si>
  <si>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</si>
  <si>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</si>
  <si>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</si>
  <si>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</si>
  <si>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</si>
  <si>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</si>
  <si>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</si>
  <si>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</si>
  <si>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</si>
  <si>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</si>
  <si>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</si>
  <si>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</si>
  <si>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</si>
  <si>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</si>
  <si>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</si>
  <si>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</si>
  <si>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</si>
  <si>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</si>
  <si>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</si>
  <si>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</si>
  <si>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</si>
  <si>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</si>
  <si>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</si>
  <si>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</si>
  <si>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</si>
  <si>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</si>
  <si>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</si>
  <si>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</si>
  <si>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</si>
  <si>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</si>
  <si>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</si>
  <si>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</si>
  <si>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</si>
  <si>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</si>
  <si>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</si>
  <si>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</si>
  <si>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</si>
  <si>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</si>
  <si>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</si>
  <si>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</si>
  <si>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</si>
  <si>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</si>
  <si>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</si>
  <si>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</si>
  <si>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</si>
  <si>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</si>
  <si>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</si>
  <si>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</si>
  <si>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</si>
  <si>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</si>
  <si>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</si>
  <si>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</si>
  <si>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</si>
  <si>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</si>
  <si>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</si>
  <si>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</si>
  <si>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</si>
  <si>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</si>
  <si>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①経営収支比率は100％を超え、類似団体をわずかに上回っていますが、一般会計からの繰入金に依存しているため、引き続き経営の健全化が必要です。
③流動比率は前年度から16.25ポイント上昇し類似団体とほぼ同率ですが、100％を下回っています。これは、企業債償還金が多く現金保有が少ないためで、支払能力を高めるための経営改善が必要です。
④企業債残高対事業規模比率は類似団体と比較して高くなっていますが、これは令和７年度を市街化区域の概成年度と位置付け、面整備と処理場の増設を推進しているためです。今後も適切な借入と償還を実施しながら、経営改善と事業の推進に努めていきます。
⑤経費回収率は前年度からほぼ横ばいで類似団体より低く、100％を下回っています。引き続き経費削減に努めるとともに、今後、使用料の改定の検討が必要となります。
⑦施設利用率は前年度から4.19ポイント上昇していますが、これは、前年度処理場の増設による処理能力の増加のため下がった施設利用率が、供用開始区域の拡大により処理水量が増加したことにより上昇したものです。今後も供用開始区域の拡大により処理水量は増える見込みのため、適切な時期に処理場の増設を実施し、適正規模の施設維持に努めます。
⑧水洗化率は類似団体より低くなっていますが、これは供用開始区域の拡大により処理区域内人口が大きく増加しているためです。引き続き未接続世帯に対する啓発を実施し、水洗化率の向上を図っていきます。</t>
    <rPh sb="1" eb="3">
      <t>ケイエイ</t>
    </rPh>
    <rPh sb="3" eb="5">
      <t>シュウシ</t>
    </rPh>
    <rPh sb="5" eb="7">
      <t>ヒリツ</t>
    </rPh>
    <rPh sb="13" eb="14">
      <t>コ</t>
    </rPh>
    <rPh sb="16" eb="18">
      <t>ルイジ</t>
    </rPh>
    <rPh sb="18" eb="20">
      <t>ダンタイ</t>
    </rPh>
    <rPh sb="25" eb="27">
      <t>ウワマワ</t>
    </rPh>
    <rPh sb="34" eb="38">
      <t>イッパンカイケイ</t>
    </rPh>
    <rPh sb="41" eb="44">
      <t>クリイレキン</t>
    </rPh>
    <rPh sb="45" eb="47">
      <t>イゾン</t>
    </rPh>
    <rPh sb="54" eb="55">
      <t>ヒ</t>
    </rPh>
    <rPh sb="56" eb="57">
      <t>ツヅ</t>
    </rPh>
    <rPh sb="58" eb="60">
      <t>ケイエイ</t>
    </rPh>
    <rPh sb="61" eb="64">
      <t>ケンゼンカ</t>
    </rPh>
    <rPh sb="65" eb="67">
      <t>ヒツヨウ</t>
    </rPh>
    <rPh sb="72" eb="74">
      <t>リュウドウ</t>
    </rPh>
    <rPh sb="74" eb="76">
      <t>ヒリツ</t>
    </rPh>
    <rPh sb="77" eb="80">
      <t>ゼンネンド</t>
    </rPh>
    <rPh sb="91" eb="93">
      <t>ジョウショウ</t>
    </rPh>
    <rPh sb="94" eb="96">
      <t>ルイジ</t>
    </rPh>
    <rPh sb="96" eb="98">
      <t>ダンタイ</t>
    </rPh>
    <rPh sb="101" eb="103">
      <t>ドウリツ</t>
    </rPh>
    <rPh sb="112" eb="114">
      <t>シタマワ</t>
    </rPh>
    <rPh sb="124" eb="127">
      <t>キギョウサイ</t>
    </rPh>
    <rPh sb="127" eb="130">
      <t>ショウカンキン</t>
    </rPh>
    <rPh sb="131" eb="132">
      <t>オオ</t>
    </rPh>
    <rPh sb="133" eb="135">
      <t>ゲンキン</t>
    </rPh>
    <rPh sb="135" eb="137">
      <t>ホユウ</t>
    </rPh>
    <rPh sb="138" eb="139">
      <t>スク</t>
    </rPh>
    <rPh sb="145" eb="147">
      <t>シハラ</t>
    </rPh>
    <rPh sb="147" eb="149">
      <t>ノウリョク</t>
    </rPh>
    <rPh sb="150" eb="151">
      <t>タカ</t>
    </rPh>
    <rPh sb="156" eb="158">
      <t>ケイエイ</t>
    </rPh>
    <rPh sb="158" eb="160">
      <t>カイゼン</t>
    </rPh>
    <rPh sb="161" eb="163">
      <t>ヒツヨウ</t>
    </rPh>
    <rPh sb="168" eb="171">
      <t>キギョウサイ</t>
    </rPh>
    <rPh sb="171" eb="173">
      <t>ザンダカ</t>
    </rPh>
    <rPh sb="173" eb="174">
      <t>タイ</t>
    </rPh>
    <rPh sb="174" eb="176">
      <t>ジギョウ</t>
    </rPh>
    <rPh sb="176" eb="178">
      <t>キボ</t>
    </rPh>
    <rPh sb="178" eb="180">
      <t>ヒリツ</t>
    </rPh>
    <rPh sb="181" eb="183">
      <t>ルイジ</t>
    </rPh>
    <rPh sb="183" eb="185">
      <t>ダンタイ</t>
    </rPh>
    <rPh sb="186" eb="188">
      <t>ヒカク</t>
    </rPh>
    <rPh sb="190" eb="191">
      <t>タカ</t>
    </rPh>
    <rPh sb="203" eb="205">
      <t>レイワ</t>
    </rPh>
    <rPh sb="206" eb="208">
      <t>ネンド</t>
    </rPh>
    <rPh sb="209" eb="212">
      <t>シガイカ</t>
    </rPh>
    <rPh sb="212" eb="214">
      <t>クイキ</t>
    </rPh>
    <rPh sb="215" eb="217">
      <t>ガイセイ</t>
    </rPh>
    <rPh sb="217" eb="219">
      <t>ネンド</t>
    </rPh>
    <rPh sb="220" eb="222">
      <t>イチ</t>
    </rPh>
    <rPh sb="222" eb="223">
      <t>ツ</t>
    </rPh>
    <rPh sb="225" eb="228">
      <t>メンセイビ</t>
    </rPh>
    <rPh sb="229" eb="232">
      <t>ショリジョウ</t>
    </rPh>
    <rPh sb="233" eb="235">
      <t>ゾウセツ</t>
    </rPh>
    <rPh sb="236" eb="238">
      <t>スイシン</t>
    </rPh>
    <rPh sb="247" eb="249">
      <t>コンゴ</t>
    </rPh>
    <rPh sb="250" eb="252">
      <t>テキセツ</t>
    </rPh>
    <rPh sb="253" eb="255">
      <t>カリイレ</t>
    </rPh>
    <rPh sb="256" eb="258">
      <t>ショウカン</t>
    </rPh>
    <rPh sb="259" eb="261">
      <t>ジッシ</t>
    </rPh>
    <rPh sb="266" eb="268">
      <t>ケイエイ</t>
    </rPh>
    <rPh sb="268" eb="270">
      <t>カイゼン</t>
    </rPh>
    <rPh sb="271" eb="273">
      <t>ジギョウ</t>
    </rPh>
    <rPh sb="274" eb="276">
      <t>スイシン</t>
    </rPh>
    <rPh sb="277" eb="278">
      <t>ツト</t>
    </rPh>
    <rPh sb="287" eb="289">
      <t>ケイヒ</t>
    </rPh>
    <rPh sb="289" eb="292">
      <t>カイシュウリツ</t>
    </rPh>
    <rPh sb="293" eb="296">
      <t>ゼンネンド</t>
    </rPh>
    <rPh sb="300" eb="301">
      <t>ヨコ</t>
    </rPh>
    <rPh sb="304" eb="308">
      <t>ルイジダンタイ</t>
    </rPh>
    <rPh sb="310" eb="311">
      <t>ヒク</t>
    </rPh>
    <rPh sb="318" eb="320">
      <t>シタマワ</t>
    </rPh>
    <rPh sb="326" eb="327">
      <t>ヒ</t>
    </rPh>
    <rPh sb="328" eb="329">
      <t>ツヅ</t>
    </rPh>
    <rPh sb="330" eb="334">
      <t>ケイヒサクゲン</t>
    </rPh>
    <rPh sb="335" eb="336">
      <t>ツト</t>
    </rPh>
    <rPh sb="343" eb="345">
      <t>コンゴ</t>
    </rPh>
    <rPh sb="346" eb="349">
      <t>シヨウリョウ</t>
    </rPh>
    <rPh sb="350" eb="352">
      <t>カイテイ</t>
    </rPh>
    <rPh sb="353" eb="355">
      <t>ケントウ</t>
    </rPh>
    <rPh sb="356" eb="358">
      <t>ヒツヨウ</t>
    </rPh>
    <rPh sb="366" eb="368">
      <t>シセツ</t>
    </rPh>
    <rPh sb="368" eb="371">
      <t>リヨウリツ</t>
    </rPh>
    <rPh sb="372" eb="375">
      <t>ゼンネンド</t>
    </rPh>
    <rPh sb="385" eb="387">
      <t>ジョウショウ</t>
    </rPh>
    <rPh sb="398" eb="401">
      <t>ゼンネンド</t>
    </rPh>
    <rPh sb="401" eb="404">
      <t>ショリジョウ</t>
    </rPh>
    <rPh sb="405" eb="407">
      <t>ゾウセツ</t>
    </rPh>
    <rPh sb="410" eb="414">
      <t>ショリノウリョク</t>
    </rPh>
    <rPh sb="415" eb="417">
      <t>ゾウカ</t>
    </rPh>
    <rPh sb="420" eb="421">
      <t>サ</t>
    </rPh>
    <rPh sb="424" eb="426">
      <t>シセツ</t>
    </rPh>
    <rPh sb="426" eb="429">
      <t>リヨウリツ</t>
    </rPh>
    <rPh sb="431" eb="435">
      <t>キョウヨウカイシ</t>
    </rPh>
    <rPh sb="435" eb="437">
      <t>クイキ</t>
    </rPh>
    <rPh sb="438" eb="440">
      <t>カクダイ</t>
    </rPh>
    <rPh sb="443" eb="447">
      <t>ショリスイリョウ</t>
    </rPh>
    <rPh sb="448" eb="450">
      <t>ゾウカ</t>
    </rPh>
    <rPh sb="457" eb="459">
      <t>ジョウショウ</t>
    </rPh>
    <rPh sb="466" eb="468">
      <t>コンゴ</t>
    </rPh>
    <rPh sb="469" eb="473">
      <t>キョウヨウカイシ</t>
    </rPh>
    <rPh sb="473" eb="475">
      <t>クイキ</t>
    </rPh>
    <rPh sb="476" eb="478">
      <t>カクダイ</t>
    </rPh>
    <rPh sb="481" eb="485">
      <t>ショリスイリョウ</t>
    </rPh>
    <rPh sb="486" eb="487">
      <t>フ</t>
    </rPh>
    <rPh sb="489" eb="491">
      <t>ミコ</t>
    </rPh>
    <rPh sb="496" eb="498">
      <t>テキセツ</t>
    </rPh>
    <rPh sb="499" eb="501">
      <t>ジキ</t>
    </rPh>
    <rPh sb="502" eb="505">
      <t>ショリジョウ</t>
    </rPh>
    <rPh sb="506" eb="508">
      <t>ゾウセツ</t>
    </rPh>
    <rPh sb="509" eb="511">
      <t>ジッシ</t>
    </rPh>
    <rPh sb="513" eb="515">
      <t>テキセイ</t>
    </rPh>
    <rPh sb="515" eb="517">
      <t>キボ</t>
    </rPh>
    <rPh sb="518" eb="520">
      <t>シセツ</t>
    </rPh>
    <rPh sb="520" eb="522">
      <t>イジ</t>
    </rPh>
    <rPh sb="523" eb="524">
      <t>ツト</t>
    </rPh>
    <rPh sb="530" eb="534">
      <t>スイセンカリツ</t>
    </rPh>
    <rPh sb="535" eb="539">
      <t>ルイジダンタイ</t>
    </rPh>
    <rPh sb="541" eb="542">
      <t>ヒク</t>
    </rPh>
    <rPh sb="554" eb="560">
      <t>キョウヨウカイシクイキ</t>
    </rPh>
    <rPh sb="561" eb="563">
      <t>カクダイ</t>
    </rPh>
    <rPh sb="566" eb="568">
      <t>ショリ</t>
    </rPh>
    <rPh sb="568" eb="570">
      <t>クイキ</t>
    </rPh>
    <rPh sb="570" eb="571">
      <t>ナイ</t>
    </rPh>
    <rPh sb="571" eb="573">
      <t>ジンコウ</t>
    </rPh>
    <rPh sb="574" eb="575">
      <t>オオ</t>
    </rPh>
    <rPh sb="577" eb="579">
      <t>ゾウカ</t>
    </rPh>
    <rPh sb="588" eb="589">
      <t>ヒ</t>
    </rPh>
    <rPh sb="590" eb="591">
      <t>ツヅ</t>
    </rPh>
    <rPh sb="592" eb="595">
      <t>ミセツゾク</t>
    </rPh>
    <rPh sb="595" eb="597">
      <t>セタイ</t>
    </rPh>
    <rPh sb="598" eb="599">
      <t>タイ</t>
    </rPh>
    <rPh sb="601" eb="603">
      <t>ケイハツ</t>
    </rPh>
    <rPh sb="604" eb="606">
      <t>ジッシ</t>
    </rPh>
    <rPh sb="608" eb="612">
      <t>スイセンカリツ</t>
    </rPh>
    <rPh sb="613" eb="615">
      <t>コウジョウ</t>
    </rPh>
    <rPh sb="616" eb="617">
      <t>ハカ</t>
    </rPh>
    <phoneticPr fontId="4"/>
  </si>
  <si>
    <t>①有形固定資産減価償却率は前年度より上昇したものの、類似団体より低くなっています。これは平成29年度に法適化した際に、過年度の減価償却累計額を計上していないためと考えられます。
②管渠老朽化率が0％、③管渠改善率が類似団体より低いのは、布設から50年経過する管渠がまだないためであり、管渠の改築更新の緊急性は今のところ低いと言えます。今後は老朽化に伴う更新需要が徐々に拡大していくため、ストックマネジメント計画に基づき、適切な維持管理・更新を行っていきます。</t>
    <rPh sb="1" eb="3">
      <t>ユウケイ</t>
    </rPh>
    <rPh sb="3" eb="5">
      <t>コテイ</t>
    </rPh>
    <rPh sb="5" eb="7">
      <t>シサン</t>
    </rPh>
    <rPh sb="7" eb="9">
      <t>ゲンカ</t>
    </rPh>
    <rPh sb="9" eb="11">
      <t>ショウキャク</t>
    </rPh>
    <rPh sb="11" eb="12">
      <t>リツ</t>
    </rPh>
    <rPh sb="13" eb="16">
      <t>ゼンネンド</t>
    </rPh>
    <rPh sb="18" eb="20">
      <t>ジョウショウ</t>
    </rPh>
    <rPh sb="26" eb="30">
      <t>ルイジダンタイ</t>
    </rPh>
    <rPh sb="32" eb="33">
      <t>ヒク</t>
    </rPh>
    <rPh sb="44" eb="46">
      <t>ヘイセイ</t>
    </rPh>
    <rPh sb="48" eb="50">
      <t>ネンド</t>
    </rPh>
    <rPh sb="51" eb="54">
      <t>ホウテキカ</t>
    </rPh>
    <rPh sb="56" eb="57">
      <t>サイ</t>
    </rPh>
    <rPh sb="59" eb="62">
      <t>カネンド</t>
    </rPh>
    <rPh sb="63" eb="65">
      <t>ゲンカ</t>
    </rPh>
    <rPh sb="65" eb="67">
      <t>ショウキャク</t>
    </rPh>
    <rPh sb="67" eb="70">
      <t>ルイケイガク</t>
    </rPh>
    <rPh sb="71" eb="73">
      <t>ケイジョウ</t>
    </rPh>
    <rPh sb="81" eb="82">
      <t>カンガ</t>
    </rPh>
    <rPh sb="90" eb="92">
      <t>カンキョ</t>
    </rPh>
    <rPh sb="92" eb="95">
      <t>ロウキュウカ</t>
    </rPh>
    <rPh sb="95" eb="96">
      <t>リツ</t>
    </rPh>
    <rPh sb="101" eb="103">
      <t>カンキョ</t>
    </rPh>
    <rPh sb="103" eb="106">
      <t>カイゼンリツ</t>
    </rPh>
    <rPh sb="107" eb="111">
      <t>ルイジダンタイ</t>
    </rPh>
    <rPh sb="113" eb="114">
      <t>ヒク</t>
    </rPh>
    <rPh sb="118" eb="120">
      <t>フセツ</t>
    </rPh>
    <rPh sb="124" eb="125">
      <t>ネン</t>
    </rPh>
    <rPh sb="125" eb="127">
      <t>ケイカ</t>
    </rPh>
    <rPh sb="129" eb="131">
      <t>カンキョ</t>
    </rPh>
    <rPh sb="142" eb="144">
      <t>カンキョ</t>
    </rPh>
    <rPh sb="145" eb="147">
      <t>カイチク</t>
    </rPh>
    <rPh sb="147" eb="149">
      <t>コウシン</t>
    </rPh>
    <rPh sb="150" eb="153">
      <t>キンキュウセイ</t>
    </rPh>
    <rPh sb="154" eb="155">
      <t>イマ</t>
    </rPh>
    <rPh sb="159" eb="160">
      <t>ヒク</t>
    </rPh>
    <rPh sb="162" eb="163">
      <t>イ</t>
    </rPh>
    <rPh sb="167" eb="169">
      <t>コンゴ</t>
    </rPh>
    <rPh sb="170" eb="173">
      <t>ロウキュウカ</t>
    </rPh>
    <rPh sb="174" eb="175">
      <t>トモナ</t>
    </rPh>
    <rPh sb="176" eb="180">
      <t>コウシンジュヨウ</t>
    </rPh>
    <rPh sb="181" eb="183">
      <t>ジョジョ</t>
    </rPh>
    <rPh sb="184" eb="186">
      <t>カクダイ</t>
    </rPh>
    <rPh sb="203" eb="205">
      <t>ケイカク</t>
    </rPh>
    <rPh sb="206" eb="207">
      <t>モト</t>
    </rPh>
    <rPh sb="210" eb="212">
      <t>テキセツ</t>
    </rPh>
    <rPh sb="213" eb="217">
      <t>イジカンリ</t>
    </rPh>
    <rPh sb="218" eb="220">
      <t>コウシン</t>
    </rPh>
    <rPh sb="221" eb="222">
      <t>オコナ</t>
    </rPh>
    <phoneticPr fontId="4"/>
  </si>
  <si>
    <t>経費回収率が低く、不足分を一般会計からの繰入金に依存している状態が続いています。
引き続き市街化区域概成に向けて下水道整備を進めるとともに、供用開始後30年以上経過し、今後は老朽化施設の修繕や改築、管渠の更新等も増えてくるため、多額の事業費が必要となります。
このため、令和元年度に策定した経営戦略に基づき、費用の縮減・自主財源の確保を図るとともに、適切な企業債の借入など、健全な経営の維持に努めます。なお、経営戦略は令和６年度に見直しを予定しています。</t>
    <rPh sb="0" eb="2">
      <t>ケイヒ</t>
    </rPh>
    <rPh sb="2" eb="5">
      <t>カイシュウリツ</t>
    </rPh>
    <rPh sb="6" eb="7">
      <t>ヒク</t>
    </rPh>
    <rPh sb="9" eb="12">
      <t>フソクブン</t>
    </rPh>
    <rPh sb="13" eb="17">
      <t>イッパンカイケイ</t>
    </rPh>
    <rPh sb="20" eb="23">
      <t>クリイレキン</t>
    </rPh>
    <rPh sb="24" eb="26">
      <t>イゾン</t>
    </rPh>
    <rPh sb="30" eb="32">
      <t>ジョウタイ</t>
    </rPh>
    <rPh sb="33" eb="34">
      <t>ツヅ</t>
    </rPh>
    <rPh sb="41" eb="42">
      <t>ヒ</t>
    </rPh>
    <rPh sb="43" eb="44">
      <t>ツヅ</t>
    </rPh>
    <rPh sb="45" eb="48">
      <t>シガイカ</t>
    </rPh>
    <rPh sb="48" eb="50">
      <t>クイキ</t>
    </rPh>
    <rPh sb="50" eb="52">
      <t>ガイセイ</t>
    </rPh>
    <rPh sb="53" eb="54">
      <t>ム</t>
    </rPh>
    <rPh sb="56" eb="59">
      <t>ゲスイドウ</t>
    </rPh>
    <rPh sb="59" eb="61">
      <t>セイビ</t>
    </rPh>
    <rPh sb="62" eb="63">
      <t>スス</t>
    </rPh>
    <rPh sb="70" eb="72">
      <t>キョウヨウ</t>
    </rPh>
    <rPh sb="72" eb="74">
      <t>カイシ</t>
    </rPh>
    <rPh sb="74" eb="75">
      <t>ゴ</t>
    </rPh>
    <rPh sb="77" eb="78">
      <t>ネン</t>
    </rPh>
    <rPh sb="78" eb="80">
      <t>イジョウ</t>
    </rPh>
    <rPh sb="80" eb="82">
      <t>ケイカ</t>
    </rPh>
    <rPh sb="84" eb="86">
      <t>コンゴ</t>
    </rPh>
    <rPh sb="87" eb="90">
      <t>ロウキュウカ</t>
    </rPh>
    <rPh sb="90" eb="92">
      <t>シセツ</t>
    </rPh>
    <rPh sb="93" eb="95">
      <t>シュウゼン</t>
    </rPh>
    <rPh sb="96" eb="98">
      <t>カイチク</t>
    </rPh>
    <rPh sb="99" eb="101">
      <t>カンキョ</t>
    </rPh>
    <rPh sb="102" eb="104">
      <t>コウシン</t>
    </rPh>
    <rPh sb="104" eb="105">
      <t>トウ</t>
    </rPh>
    <rPh sb="106" eb="107">
      <t>フ</t>
    </rPh>
    <rPh sb="114" eb="116">
      <t>タガク</t>
    </rPh>
    <rPh sb="117" eb="120">
      <t>ジギョウヒ</t>
    </rPh>
    <rPh sb="121" eb="123">
      <t>ヒツヨウ</t>
    </rPh>
    <rPh sb="135" eb="137">
      <t>レイワ</t>
    </rPh>
    <rPh sb="137" eb="140">
      <t>ガンネンド</t>
    </rPh>
    <rPh sb="141" eb="143">
      <t>サクテイ</t>
    </rPh>
    <rPh sb="145" eb="147">
      <t>ケイエイ</t>
    </rPh>
    <rPh sb="147" eb="149">
      <t>センリャク</t>
    </rPh>
    <rPh sb="150" eb="151">
      <t>モト</t>
    </rPh>
    <rPh sb="154" eb="156">
      <t>ヒヨウ</t>
    </rPh>
    <rPh sb="157" eb="159">
      <t>シュクゲン</t>
    </rPh>
    <rPh sb="160" eb="164">
      <t>ジシュザイゲン</t>
    </rPh>
    <rPh sb="165" eb="167">
      <t>カクホ</t>
    </rPh>
    <rPh sb="168" eb="169">
      <t>ハカ</t>
    </rPh>
    <rPh sb="175" eb="177">
      <t>テキセツ</t>
    </rPh>
    <rPh sb="178" eb="181">
      <t>キギョウサイ</t>
    </rPh>
    <rPh sb="182" eb="184">
      <t>カリイレ</t>
    </rPh>
    <rPh sb="187" eb="189">
      <t>ケンゼン</t>
    </rPh>
    <rPh sb="190" eb="192">
      <t>ケイエイ</t>
    </rPh>
    <rPh sb="193" eb="195">
      <t>イジ</t>
    </rPh>
    <rPh sb="196" eb="197">
      <t>ツト</t>
    </rPh>
    <rPh sb="204" eb="206">
      <t>ケイエイ</t>
    </rPh>
    <rPh sb="206" eb="208">
      <t>センリャク</t>
    </rPh>
    <rPh sb="209" eb="211">
      <t>レイワ</t>
    </rPh>
    <rPh sb="212" eb="214">
      <t>ネンド</t>
    </rPh>
    <rPh sb="215" eb="217">
      <t>ミナオ</t>
    </rPh>
    <rPh sb="219" eb="22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</si>
</sst>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0.11</c:v>
                </c:pt>
                <c:pt idx="2">
                  <c:v>0.04</c:v>
                </c:pt>
                <c:pt idx="3">
                  <c:v>0.02</c:v>
                </c:pt>
                <c:pt idx="4">
                  <c:v>0.02</c:v>
                </c:pt>
              </c:numCache>
            </c:numRef>
          </c:val>
          <c:extLst>
            <c:ext xmlns:c16="http://schemas.microsoft.com/office/drawing/2014/chart" uri="{C3380CC4-5D6E-409C-BE32-E72D297353CC}">
              <c16:uniqueId val="{00000000-31BB-4ED6-99A7-71C98061C6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0.13</c:v>
                </c:pt>
                <c:pt idx="3">
                  <c:v>0.12</c:v>
                </c:pt>
                <c:pt idx="4">
                  <c:v>0.08</c:v>
                </c:pt>
              </c:numCache>
            </c:numRef>
          </c:val>
          <c:smooth val="0"/>
          <c:extLst>
            <c:ext xmlns:c16="http://schemas.microsoft.com/office/drawing/2014/chart" uri="{C3380CC4-5D6E-409C-BE32-E72D297353CC}">
              <c16:uniqueId val="{00000001-31BB-4ED6-99A7-71C98061C6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72.349999999999994</c:v>
                </c:pt>
                <c:pt idx="2">
                  <c:v>74.83</c:v>
                </c:pt>
                <c:pt idx="3">
                  <c:v>60.98</c:v>
                </c:pt>
                <c:pt idx="4">
                  <c:v>65.17</c:v>
                </c:pt>
              </c:numCache>
            </c:numRef>
          </c:val>
          <c:extLst>
            <c:ext xmlns:c16="http://schemas.microsoft.com/office/drawing/2014/chart" uri="{C3380CC4-5D6E-409C-BE32-E72D297353CC}">
              <c16:uniqueId val="{00000000-4690-4919-B9F3-11C9F1E62B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58.83</c:v>
                </c:pt>
                <c:pt idx="2">
                  <c:v>56.51</c:v>
                </c:pt>
                <c:pt idx="3">
                  <c:v>57.04</c:v>
                </c:pt>
                <c:pt idx="4">
                  <c:v>60.78</c:v>
                </c:pt>
              </c:numCache>
            </c:numRef>
          </c:val>
          <c:smooth val="0"/>
          <c:extLst>
            <c:ext xmlns:c16="http://schemas.microsoft.com/office/drawing/2014/chart" uri="{C3380CC4-5D6E-409C-BE32-E72D297353CC}">
              <c16:uniqueId val="{00000001-4690-4919-B9F3-11C9F1E62B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89.44</c:v>
                </c:pt>
                <c:pt idx="2">
                  <c:v>91.06</c:v>
                </c:pt>
                <c:pt idx="3">
                  <c:v>89.56</c:v>
                </c:pt>
                <c:pt idx="4">
                  <c:v>89.23</c:v>
                </c:pt>
              </c:numCache>
            </c:numRef>
          </c:val>
          <c:extLst>
            <c:ext xmlns:c16="http://schemas.microsoft.com/office/drawing/2014/chart" uri="{C3380CC4-5D6E-409C-BE32-E72D297353CC}">
              <c16:uniqueId val="{00000000-5543-4735-98B5-B6F8383227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92.9</c:v>
                </c:pt>
                <c:pt idx="2">
                  <c:v>93.91</c:v>
                </c:pt>
                <c:pt idx="3">
                  <c:v>93.73</c:v>
                </c:pt>
                <c:pt idx="4">
                  <c:v>94.17</c:v>
                </c:pt>
              </c:numCache>
            </c:numRef>
          </c:val>
          <c:smooth val="0"/>
          <c:extLst>
            <c:ext xmlns:c16="http://schemas.microsoft.com/office/drawing/2014/chart" uri="{C3380CC4-5D6E-409C-BE32-E72D297353CC}">
              <c16:uniqueId val="{00000001-5543-4735-98B5-B6F8383227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102.4</c:v>
                </c:pt>
                <c:pt idx="2">
                  <c:v>101.17</c:v>
                </c:pt>
                <c:pt idx="3">
                  <c:v>100.33</c:v>
                </c:pt>
                <c:pt idx="4">
                  <c:v>107.03</c:v>
                </c:pt>
              </c:numCache>
            </c:numRef>
          </c:val>
          <c:extLst>
            <c:ext xmlns:c16="http://schemas.microsoft.com/office/drawing/2014/chart" uri="{C3380CC4-5D6E-409C-BE32-E72D297353CC}">
              <c16:uniqueId val="{00000000-4BFE-42D0-AE8C-23E465933F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106.41</c:v>
                </c:pt>
                <c:pt idx="2">
                  <c:v>107.95</c:v>
                </c:pt>
                <c:pt idx="3">
                  <c:v>106.32</c:v>
                </c:pt>
                <c:pt idx="4">
                  <c:v>106.67</c:v>
                </c:pt>
              </c:numCache>
            </c:numRef>
          </c:val>
          <c:smooth val="0"/>
          <c:extLst>
            <c:ext xmlns:c16="http://schemas.microsoft.com/office/drawing/2014/chart" uri="{C3380CC4-5D6E-409C-BE32-E72D297353CC}">
              <c16:uniqueId val="{00000001-4BFE-42D0-AE8C-23E465933F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4.18</c:v>
                </c:pt>
                <c:pt idx="2">
                  <c:v>7.49</c:v>
                </c:pt>
                <c:pt idx="3">
                  <c:v>10.78</c:v>
                </c:pt>
                <c:pt idx="4">
                  <c:v>13.85</c:v>
                </c:pt>
              </c:numCache>
            </c:numRef>
          </c:val>
          <c:extLst>
            <c:ext xmlns:c16="http://schemas.microsoft.com/office/drawing/2014/chart" uri="{C3380CC4-5D6E-409C-BE32-E72D297353CC}">
              <c16:uniqueId val="{00000000-6194-44E2-B9F9-BA90F3A44C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23.42</c:v>
                </c:pt>
                <c:pt idx="2">
                  <c:v>22.74</c:v>
                </c:pt>
                <c:pt idx="3">
                  <c:v>21.22</c:v>
                </c:pt>
                <c:pt idx="4">
                  <c:v>23.25</c:v>
                </c:pt>
              </c:numCache>
            </c:numRef>
          </c:val>
          <c:smooth val="0"/>
          <c:extLst>
            <c:ext xmlns:c16="http://schemas.microsoft.com/office/drawing/2014/chart" uri="{C3380CC4-5D6E-409C-BE32-E72D297353CC}">
              <c16:uniqueId val="{00000001-6194-44E2-B9F9-BA90F3A44C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A48-444D-9519-00746A57B9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0.15</c:v>
                </c:pt>
                <c:pt idx="2">
                  <c:v>0.18</c:v>
                </c:pt>
                <c:pt idx="3">
                  <c:v>0.83</c:v>
                </c:pt>
                <c:pt idx="4">
                  <c:v>1.06</c:v>
                </c:pt>
              </c:numCache>
            </c:numRef>
          </c:val>
          <c:smooth val="0"/>
          <c:extLst>
            <c:ext xmlns:c16="http://schemas.microsoft.com/office/drawing/2014/chart" uri="{C3380CC4-5D6E-409C-BE32-E72D297353CC}">
              <c16:uniqueId val="{00000001-2A48-444D-9519-00746A57B9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150-4479-844D-770177ADAF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25.32</c:v>
                </c:pt>
                <c:pt idx="2">
                  <c:v>1.03</c:v>
                </c:pt>
                <c:pt idx="3">
                  <c:v>1.35</c:v>
                </c:pt>
                <c:pt idx="4">
                  <c:v>3.68</c:v>
                </c:pt>
              </c:numCache>
            </c:numRef>
          </c:val>
          <c:smooth val="0"/>
          <c:extLst>
            <c:ext xmlns:c16="http://schemas.microsoft.com/office/drawing/2014/chart" uri="{C3380CC4-5D6E-409C-BE32-E72D297353CC}">
              <c16:uniqueId val="{00000001-B150-4479-844D-770177ADAF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71.47</c:v>
                </c:pt>
                <c:pt idx="2">
                  <c:v>71.2</c:v>
                </c:pt>
                <c:pt idx="3">
                  <c:v>48.92</c:v>
                </c:pt>
                <c:pt idx="4">
                  <c:v>65.17</c:v>
                </c:pt>
              </c:numCache>
            </c:numRef>
          </c:val>
          <c:extLst>
            <c:ext xmlns:c16="http://schemas.microsoft.com/office/drawing/2014/chart" uri="{C3380CC4-5D6E-409C-BE32-E72D297353CC}">
              <c16:uniqueId val="{00000000-A46B-4A02-A54C-94FDF41D9E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78.56</c:v>
                </c:pt>
                <c:pt idx="2">
                  <c:v>80.5</c:v>
                </c:pt>
                <c:pt idx="3">
                  <c:v>71.540000000000006</c:v>
                </c:pt>
                <c:pt idx="4">
                  <c:v>67.86</c:v>
                </c:pt>
              </c:numCache>
            </c:numRef>
          </c:val>
          <c:smooth val="0"/>
          <c:extLst>
            <c:ext xmlns:c16="http://schemas.microsoft.com/office/drawing/2014/chart" uri="{C3380CC4-5D6E-409C-BE32-E72D297353CC}">
              <c16:uniqueId val="{00000001-A46B-4A02-A54C-94FDF41D9E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862.95</c:v>
                </c:pt>
                <c:pt idx="2">
                  <c:v>815.91</c:v>
                </c:pt>
                <c:pt idx="3">
                  <c:v>846.52</c:v>
                </c:pt>
                <c:pt idx="4">
                  <c:v>847.16</c:v>
                </c:pt>
              </c:numCache>
            </c:numRef>
          </c:val>
          <c:extLst>
            <c:ext xmlns:c16="http://schemas.microsoft.com/office/drawing/2014/chart" uri="{C3380CC4-5D6E-409C-BE32-E72D297353CC}">
              <c16:uniqueId val="{00000000-2D4F-49F4-B499-EA1F5136FF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2D4F-49F4-B499-EA1F5136FF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82.4</c:v>
                </c:pt>
                <c:pt idx="2">
                  <c:v>82.5</c:v>
                </c:pt>
                <c:pt idx="3">
                  <c:v>82.72</c:v>
                </c:pt>
                <c:pt idx="4">
                  <c:v>82.04</c:v>
                </c:pt>
              </c:numCache>
            </c:numRef>
          </c:val>
          <c:extLst>
            <c:ext xmlns:c16="http://schemas.microsoft.com/office/drawing/2014/chart" uri="{C3380CC4-5D6E-409C-BE32-E72D297353CC}">
              <c16:uniqueId val="{00000000-C714-43F2-93D5-F1B13B3641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88.37</c:v>
                </c:pt>
                <c:pt idx="2">
                  <c:v>89.41</c:v>
                </c:pt>
                <c:pt idx="3">
                  <c:v>88.05</c:v>
                </c:pt>
                <c:pt idx="4">
                  <c:v>91.14</c:v>
                </c:pt>
              </c:numCache>
            </c:numRef>
          </c:val>
          <c:smooth val="0"/>
          <c:extLst>
            <c:ext xmlns:c16="http://schemas.microsoft.com/office/drawing/2014/chart" uri="{C3380CC4-5D6E-409C-BE32-E72D297353CC}">
              <c16:uniqueId val="{00000001-C714-43F2-93D5-F1B13B3641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BA30-470D-8561-8F1A703B5C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BA30-470D-8561-8F1A703B5C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尾張旭市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84054</v>
      </c>
      <c r="AM8" s="51"/>
      <c r="AN8" s="51"/>
      <c r="AO8" s="51"/>
      <c r="AP8" s="51"/>
      <c r="AQ8" s="51"/>
      <c r="AR8" s="51"/>
      <c r="AS8" s="51"/>
      <c r="AT8" s="46">
        <f>データ!T6</f>
        <v>21.03</v>
      </c>
      <c r="AU8" s="46"/>
      <c r="AV8" s="46"/>
      <c r="AW8" s="46"/>
      <c r="AX8" s="46"/>
      <c r="AY8" s="46"/>
      <c r="AZ8" s="46"/>
      <c r="BA8" s="46"/>
      <c r="BB8" s="46">
        <f>データ!U6</f>
        <v>3996.86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75.58</v>
      </c>
      <c r="J10" s="46"/>
      <c r="K10" s="46"/>
      <c r="L10" s="46"/>
      <c r="M10" s="46"/>
      <c r="N10" s="46"/>
      <c r="O10" s="46"/>
      <c r="P10" s="46">
        <f>データ!P6</f>
        <v>82.36</v>
      </c>
      <c r="Q10" s="46"/>
      <c r="R10" s="46"/>
      <c r="S10" s="46"/>
      <c r="T10" s="46"/>
      <c r="U10" s="46"/>
      <c r="V10" s="46"/>
      <c r="W10" s="46">
        <f>データ!Q6</f>
        <v>94.31</v>
      </c>
      <c r="X10" s="46"/>
      <c r="Y10" s="46"/>
      <c r="Z10" s="46"/>
      <c r="AA10" s="46"/>
      <c r="AB10" s="46"/>
      <c r="AC10" s="46"/>
      <c r="AD10" s="51">
        <f>データ!R6</f>
        <v>2420</v>
      </c>
      <c r="AE10" s="51"/>
      <c r="AF10" s="51"/>
      <c r="AG10" s="51"/>
      <c r="AH10" s="51"/>
      <c r="AI10" s="51"/>
      <c r="AJ10" s="51"/>
      <c r="AK10" s="2"/>
      <c r="AL10" s="51">
        <f>データ!V6</f>
        <v>69291</v>
      </c>
      <c r="AM10" s="51"/>
      <c r="AN10" s="51"/>
      <c r="AO10" s="51"/>
      <c r="AP10" s="51"/>
      <c r="AQ10" s="51"/>
      <c r="AR10" s="51"/>
      <c r="AS10" s="51"/>
      <c r="AT10" s="46">
        <f>データ!W6</f>
        <v>9.5</v>
      </c>
      <c r="AU10" s="46"/>
      <c r="AV10" s="46"/>
      <c r="AW10" s="46"/>
      <c r="AX10" s="46"/>
      <c r="AY10" s="46"/>
      <c r="AZ10" s="46"/>
      <c r="BA10" s="46"/>
      <c r="BB10" s="46">
        <f>データ!X6</f>
        <v>7293.79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QRhVckh5PnyHo+kAl+YqRR41yx6u+AWdoNbbP+VYKn9WKRhQwFEigb0e7H6h/s8BBKzjc95l4kpdcFKYx3cNw==" saltValue="XVdfCdRJpbcTxVfnfywA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232262</v>
      </c>
      <c r="D6" s="33">
        <f t="shared" si="3"/>
        <v>46</v>
      </c>
      <c r="E6" s="33">
        <f t="shared" si="3"/>
        <v>17</v>
      </c>
      <c r="F6" s="33">
        <f t="shared" si="3"/>
        <v>1</v>
      </c>
      <c r="G6" s="33">
        <f t="shared" si="3"/>
        <v>0</v>
      </c>
      <c r="H6" s="33" t="str">
        <f t="shared" si="3"/>
        <v>愛知県　尾張旭市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75.58</v>
      </c>
      <c r="P6" s="34">
        <f t="shared" si="3"/>
        <v>82.36</v>
      </c>
      <c r="Q6" s="34">
        <f t="shared" si="3"/>
        <v>94.31</v>
      </c>
      <c r="R6" s="34">
        <f t="shared" si="3"/>
        <v>2420</v>
      </c>
      <c r="S6" s="34">
        <f t="shared" si="3"/>
        <v>84054</v>
      </c>
      <c r="T6" s="34">
        <f t="shared" si="3"/>
        <v>21.03</v>
      </c>
      <c r="U6" s="34">
        <f t="shared" si="3"/>
        <v>3996.86</v>
      </c>
      <c r="V6" s="34">
        <f t="shared" si="3"/>
        <v>69291</v>
      </c>
      <c r="W6" s="34">
        <f t="shared" si="3"/>
        <v>9.5</v>
      </c>
      <c r="X6" s="34">
        <f t="shared" si="3"/>
        <v>7293.79</v>
      </c>
      <c r="Y6" s="35" t="str">
        <f>IF(Y7="",NA(),Y7)</f>
        <v>-</v>
      </c>
      <c r="Z6" s="35">
        <f t="shared" ref="Z6:AH6" si="4">IF(Z7="",NA(),Z7)</f>
        <v>102.4</v>
      </c>
      <c r="AA6" s="35">
        <f t="shared" si="4"/>
        <v>101.17</v>
      </c>
      <c r="AB6" s="35">
        <f t="shared" si="4"/>
        <v>100.33</v>
      </c>
      <c r="AC6" s="35">
        <f t="shared" si="4"/>
        <v>107.03</v>
      </c>
      <c r="AD6" s="35" t="str">
        <f t="shared" si="4"/>
        <v>-</v>
      </c>
      <c r="AE6" s="35">
        <f t="shared" si="4"/>
        <v>106.41</v>
      </c>
      <c r="AF6" s="35">
        <f t="shared" si="4"/>
        <v>107.95</v>
      </c>
      <c r="AG6" s="35">
        <f t="shared" si="4"/>
        <v>106.32</v>
      </c>
      <c r="AH6" s="35">
        <f t="shared" si="4"/>
        <v>106.67</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25.32</v>
      </c>
      <c r="AQ6" s="35">
        <f t="shared" si="5"/>
        <v>1.03</v>
      </c>
      <c r="AR6" s="35">
        <f t="shared" si="5"/>
        <v>1.35</v>
      </c>
      <c r="AS6" s="35">
        <f t="shared" si="5"/>
        <v>3.68</v>
      </c>
      <c r="AT6" s="34" t="str">
        <f>IF(AT7="","",IF(AT7="-","【-】","【"&amp;SUBSTITUTE(TEXT(AT7,"#,##0.00"),"-","△")&amp;"】"))</f>
        <v>【3.64】</v>
      </c>
      <c r="AU6" s="35" t="str">
        <f>IF(AU7="",NA(),AU7)</f>
        <v>-</v>
      </c>
      <c r="AV6" s="35">
        <f t="shared" ref="AV6:BD6" si="6">IF(AV7="",NA(),AV7)</f>
        <v>71.47</v>
      </c>
      <c r="AW6" s="35">
        <f t="shared" si="6"/>
        <v>71.2</v>
      </c>
      <c r="AX6" s="35">
        <f t="shared" si="6"/>
        <v>48.92</v>
      </c>
      <c r="AY6" s="35">
        <f t="shared" si="6"/>
        <v>65.17</v>
      </c>
      <c r="AZ6" s="35" t="str">
        <f t="shared" si="6"/>
        <v>-</v>
      </c>
      <c r="BA6" s="35">
        <f t="shared" si="6"/>
        <v>78.56</v>
      </c>
      <c r="BB6" s="35">
        <f t="shared" si="6"/>
        <v>80.5</v>
      </c>
      <c r="BC6" s="35">
        <f t="shared" si="6"/>
        <v>71.540000000000006</v>
      </c>
      <c r="BD6" s="35">
        <f t="shared" si="6"/>
        <v>67.86</v>
      </c>
      <c r="BE6" s="34" t="str">
        <f>IF(BE7="","",IF(BE7="-","【-】","【"&amp;SUBSTITUTE(TEXT(BE7,"#,##0.00"),"-","△")&amp;"】"))</f>
        <v>【67.52】</v>
      </c>
      <c r="BF6" s="35" t="str">
        <f>IF(BF7="",NA(),BF7)</f>
        <v>-</v>
      </c>
      <c r="BG6" s="35">
        <f t="shared" ref="BG6:BO6" si="7">IF(BG7="",NA(),BG7)</f>
        <v>862.95</v>
      </c>
      <c r="BH6" s="35">
        <f t="shared" si="7"/>
        <v>815.91</v>
      </c>
      <c r="BI6" s="35">
        <f t="shared" si="7"/>
        <v>846.52</v>
      </c>
      <c r="BJ6" s="35">
        <f t="shared" si="7"/>
        <v>847.16</v>
      </c>
      <c r="BK6" s="35" t="str">
        <f t="shared" si="7"/>
        <v>-</v>
      </c>
      <c r="BL6" s="35">
        <f t="shared" si="7"/>
        <v>610.16999999999996</v>
      </c>
      <c r="BM6" s="35">
        <f t="shared" si="7"/>
        <v>605.9</v>
      </c>
      <c r="BN6" s="35">
        <f t="shared" si="7"/>
        <v>653.69000000000005</v>
      </c>
      <c r="BO6" s="35">
        <f t="shared" si="7"/>
        <v>709.4</v>
      </c>
      <c r="BP6" s="34" t="str">
        <f>IF(BP7="","",IF(BP7="-","【-】","【"&amp;SUBSTITUTE(TEXT(BP7,"#,##0.00"),"-","△")&amp;"】"))</f>
        <v>【705.21】</v>
      </c>
      <c r="BQ6" s="35" t="str">
        <f>IF(BQ7="",NA(),BQ7)</f>
        <v>-</v>
      </c>
      <c r="BR6" s="35">
        <f t="shared" ref="BR6:BZ6" si="8">IF(BR7="",NA(),BR7)</f>
        <v>82.4</v>
      </c>
      <c r="BS6" s="35">
        <f t="shared" si="8"/>
        <v>82.5</v>
      </c>
      <c r="BT6" s="35">
        <f t="shared" si="8"/>
        <v>82.72</v>
      </c>
      <c r="BU6" s="35">
        <f t="shared" si="8"/>
        <v>82.04</v>
      </c>
      <c r="BV6" s="35" t="str">
        <f t="shared" si="8"/>
        <v>-</v>
      </c>
      <c r="BW6" s="35">
        <f t="shared" si="8"/>
        <v>88.37</v>
      </c>
      <c r="BX6" s="35">
        <f t="shared" si="8"/>
        <v>89.41</v>
      </c>
      <c r="BY6" s="35">
        <f t="shared" si="8"/>
        <v>88.05</v>
      </c>
      <c r="BZ6" s="35">
        <f t="shared" si="8"/>
        <v>91.14</v>
      </c>
      <c r="CA6" s="34" t="str">
        <f>IF(CA7="","",IF(CA7="-","【-】","【"&amp;SUBSTITUTE(TEXT(CA7,"#,##0.00"),"-","△")&amp;"】"))</f>
        <v>【98.96】</v>
      </c>
      <c r="CB6" s="35" t="str">
        <f>IF(CB7="",NA(),CB7)</f>
        <v>-</v>
      </c>
      <c r="CC6" s="35">
        <f t="shared" ref="CC6:CK6" si="9">IF(CC7="",NA(),CC7)</f>
        <v>150</v>
      </c>
      <c r="CD6" s="35">
        <f t="shared" si="9"/>
        <v>150</v>
      </c>
      <c r="CE6" s="35">
        <f t="shared" si="9"/>
        <v>150</v>
      </c>
      <c r="CF6" s="35">
        <f t="shared" si="9"/>
        <v>150</v>
      </c>
      <c r="CG6" s="35" t="str">
        <f t="shared" si="9"/>
        <v>-</v>
      </c>
      <c r="CH6" s="35">
        <f t="shared" si="9"/>
        <v>143.05000000000001</v>
      </c>
      <c r="CI6" s="35">
        <f t="shared" si="9"/>
        <v>142.05000000000001</v>
      </c>
      <c r="CJ6" s="35">
        <f t="shared" si="9"/>
        <v>141.15</v>
      </c>
      <c r="CK6" s="35">
        <f t="shared" si="9"/>
        <v>136.86000000000001</v>
      </c>
      <c r="CL6" s="34" t="str">
        <f>IF(CL7="","",IF(CL7="-","【-】","【"&amp;SUBSTITUTE(TEXT(CL7,"#,##0.00"),"-","△")&amp;"】"))</f>
        <v>【134.52】</v>
      </c>
      <c r="CM6" s="35" t="str">
        <f>IF(CM7="",NA(),CM7)</f>
        <v>-</v>
      </c>
      <c r="CN6" s="35">
        <f t="shared" ref="CN6:CV6" si="10">IF(CN7="",NA(),CN7)</f>
        <v>72.349999999999994</v>
      </c>
      <c r="CO6" s="35">
        <f t="shared" si="10"/>
        <v>74.83</v>
      </c>
      <c r="CP6" s="35">
        <f t="shared" si="10"/>
        <v>60.98</v>
      </c>
      <c r="CQ6" s="35">
        <f t="shared" si="10"/>
        <v>65.17</v>
      </c>
      <c r="CR6" s="35" t="str">
        <f t="shared" si="10"/>
        <v>-</v>
      </c>
      <c r="CS6" s="35">
        <f t="shared" si="10"/>
        <v>58.83</v>
      </c>
      <c r="CT6" s="35">
        <f t="shared" si="10"/>
        <v>56.51</v>
      </c>
      <c r="CU6" s="35">
        <f t="shared" si="10"/>
        <v>57.04</v>
      </c>
      <c r="CV6" s="35">
        <f t="shared" si="10"/>
        <v>60.78</v>
      </c>
      <c r="CW6" s="34" t="str">
        <f>IF(CW7="","",IF(CW7="-","【-】","【"&amp;SUBSTITUTE(TEXT(CW7,"#,##0.00"),"-","△")&amp;"】"))</f>
        <v>【59.57】</v>
      </c>
      <c r="CX6" s="35" t="str">
        <f>IF(CX7="",NA(),CX7)</f>
        <v>-</v>
      </c>
      <c r="CY6" s="35">
        <f t="shared" ref="CY6:DG6" si="11">IF(CY7="",NA(),CY7)</f>
        <v>89.44</v>
      </c>
      <c r="CZ6" s="35">
        <f t="shared" si="11"/>
        <v>91.06</v>
      </c>
      <c r="DA6" s="35">
        <f t="shared" si="11"/>
        <v>89.56</v>
      </c>
      <c r="DB6" s="35">
        <f t="shared" si="11"/>
        <v>89.23</v>
      </c>
      <c r="DC6" s="35" t="str">
        <f t="shared" si="11"/>
        <v>-</v>
      </c>
      <c r="DD6" s="35">
        <f t="shared" si="11"/>
        <v>92.9</v>
      </c>
      <c r="DE6" s="35">
        <f t="shared" si="11"/>
        <v>93.91</v>
      </c>
      <c r="DF6" s="35">
        <f t="shared" si="11"/>
        <v>93.73</v>
      </c>
      <c r="DG6" s="35">
        <f t="shared" si="11"/>
        <v>94.17</v>
      </c>
      <c r="DH6" s="34" t="str">
        <f>IF(DH7="","",IF(DH7="-","【-】","【"&amp;SUBSTITUTE(TEXT(DH7,"#,##0.00"),"-","△")&amp;"】"))</f>
        <v>【95.57】</v>
      </c>
      <c r="DI6" s="35" t="str">
        <f>IF(DI7="",NA(),DI7)</f>
        <v>-</v>
      </c>
      <c r="DJ6" s="35">
        <f t="shared" ref="DJ6:DR6" si="12">IF(DJ7="",NA(),DJ7)</f>
        <v>4.18</v>
      </c>
      <c r="DK6" s="35">
        <f t="shared" si="12"/>
        <v>7.49</v>
      </c>
      <c r="DL6" s="35">
        <f t="shared" si="12"/>
        <v>10.78</v>
      </c>
      <c r="DM6" s="35">
        <f t="shared" si="12"/>
        <v>13.85</v>
      </c>
      <c r="DN6" s="35" t="str">
        <f t="shared" si="12"/>
        <v>-</v>
      </c>
      <c r="DO6" s="35">
        <f t="shared" si="12"/>
        <v>23.42</v>
      </c>
      <c r="DP6" s="35">
        <f t="shared" si="12"/>
        <v>22.74</v>
      </c>
      <c r="DQ6" s="35">
        <f t="shared" si="12"/>
        <v>21.22</v>
      </c>
      <c r="DR6" s="35">
        <f t="shared" si="12"/>
        <v>23.25</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0.15</v>
      </c>
      <c r="EA6" s="35">
        <f t="shared" si="13"/>
        <v>0.18</v>
      </c>
      <c r="EB6" s="35">
        <f t="shared" si="13"/>
        <v>0.83</v>
      </c>
      <c r="EC6" s="35">
        <f t="shared" si="13"/>
        <v>1.06</v>
      </c>
      <c r="ED6" s="34" t="str">
        <f>IF(ED7="","",IF(ED7="-","【-】","【"&amp;SUBSTITUTE(TEXT(ED7,"#,##0.00"),"-","△")&amp;"】"))</f>
        <v>【5.72】</v>
      </c>
      <c r="EE6" s="35" t="str">
        <f>IF(EE7="",NA(),EE7)</f>
        <v>-</v>
      </c>
      <c r="EF6" s="35">
        <f t="shared" ref="EF6:EN6" si="14">IF(EF7="",NA(),EF7)</f>
        <v>0.11</v>
      </c>
      <c r="EG6" s="35">
        <f t="shared" si="14"/>
        <v>0.04</v>
      </c>
      <c r="EH6" s="35">
        <f t="shared" si="14"/>
        <v>0.02</v>
      </c>
      <c r="EI6" s="35">
        <f t="shared" si="14"/>
        <v>0.02</v>
      </c>
      <c r="EJ6" s="35" t="str">
        <f t="shared" si="14"/>
        <v>-</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232262</v>
      </c>
      <c r="D7" s="37">
        <v>46</v>
      </c>
      <c r="E7" s="37">
        <v>17</v>
      </c>
      <c r="F7" s="37">
        <v>1</v>
      </c>
      <c r="G7" s="37">
        <v>0</v>
      </c>
      <c r="H7" s="37" t="s">
        <v>96</v>
      </c>
      <c r="I7" s="37" t="s">
        <v>97</v>
      </c>
      <c r="J7" s="37" t="s">
        <v>98</v>
      </c>
      <c r="K7" s="37" t="s">
        <v>99</v>
      </c>
      <c r="L7" s="37" t="s">
        <v>100</v>
      </c>
      <c r="M7" s="37" t="s">
        <v>101</v>
      </c>
      <c r="N7" s="38" t="s">
        <v>102</v>
      </c>
      <c r="O7" s="38">
        <v>75.58</v>
      </c>
      <c r="P7" s="38">
        <v>82.36</v>
      </c>
      <c r="Q7" s="38">
        <v>94.31</v>
      </c>
      <c r="R7" s="38">
        <v>2420</v>
      </c>
      <c r="S7" s="38">
        <v>84054</v>
      </c>
      <c r="T7" s="38">
        <v>21.03</v>
      </c>
      <c r="U7" s="38">
        <v>3996.86</v>
      </c>
      <c r="V7" s="38">
        <v>69291</v>
      </c>
      <c r="W7" s="38">
        <v>9.5</v>
      </c>
      <c r="X7" s="38">
        <v>7293.79</v>
      </c>
      <c r="Y7" s="38" t="s">
        <v>102</v>
      </c>
      <c r="Z7" s="38">
        <v>102.4</v>
      </c>
      <c r="AA7" s="38">
        <v>101.17</v>
      </c>
      <c r="AB7" s="38">
        <v>100.33</v>
      </c>
      <c r="AC7" s="38">
        <v>107.03</v>
      </c>
      <c r="AD7" s="38" t="s">
        <v>102</v>
      </c>
      <c r="AE7" s="38">
        <v>106.41</v>
      </c>
      <c r="AF7" s="38">
        <v>107.95</v>
      </c>
      <c r="AG7" s="38">
        <v>106.32</v>
      </c>
      <c r="AH7" s="38">
        <v>106.67</v>
      </c>
      <c r="AI7" s="38">
        <v>106.67</v>
      </c>
      <c r="AJ7" s="38" t="s">
        <v>102</v>
      </c>
      <c r="AK7" s="38">
        <v>0</v>
      </c>
      <c r="AL7" s="38">
        <v>0</v>
      </c>
      <c r="AM7" s="38">
        <v>0</v>
      </c>
      <c r="AN7" s="38">
        <v>0</v>
      </c>
      <c r="AO7" s="38" t="s">
        <v>102</v>
      </c>
      <c r="AP7" s="38">
        <v>25.32</v>
      </c>
      <c r="AQ7" s="38">
        <v>1.03</v>
      </c>
      <c r="AR7" s="38">
        <v>1.35</v>
      </c>
      <c r="AS7" s="38">
        <v>3.68</v>
      </c>
      <c r="AT7" s="38">
        <v>3.64</v>
      </c>
      <c r="AU7" s="38" t="s">
        <v>102</v>
      </c>
      <c r="AV7" s="38">
        <v>71.47</v>
      </c>
      <c r="AW7" s="38">
        <v>71.2</v>
      </c>
      <c r="AX7" s="38">
        <v>48.92</v>
      </c>
      <c r="AY7" s="38">
        <v>65.17</v>
      </c>
      <c r="AZ7" s="38" t="s">
        <v>102</v>
      </c>
      <c r="BA7" s="38">
        <v>78.56</v>
      </c>
      <c r="BB7" s="38">
        <v>80.5</v>
      </c>
      <c r="BC7" s="38">
        <v>71.540000000000006</v>
      </c>
      <c r="BD7" s="38">
        <v>67.86</v>
      </c>
      <c r="BE7" s="38">
        <v>67.52</v>
      </c>
      <c r="BF7" s="38" t="s">
        <v>102</v>
      </c>
      <c r="BG7" s="38">
        <v>862.95</v>
      </c>
      <c r="BH7" s="38">
        <v>815.91</v>
      </c>
      <c r="BI7" s="38">
        <v>846.52</v>
      </c>
      <c r="BJ7" s="38">
        <v>847.16</v>
      </c>
      <c r="BK7" s="38" t="s">
        <v>102</v>
      </c>
      <c r="BL7" s="38">
        <v>610.16999999999996</v>
      </c>
      <c r="BM7" s="38">
        <v>605.9</v>
      </c>
      <c r="BN7" s="38">
        <v>653.69000000000005</v>
      </c>
      <c r="BO7" s="38">
        <v>709.4</v>
      </c>
      <c r="BP7" s="38">
        <v>705.21</v>
      </c>
      <c r="BQ7" s="38" t="s">
        <v>102</v>
      </c>
      <c r="BR7" s="38">
        <v>82.4</v>
      </c>
      <c r="BS7" s="38">
        <v>82.5</v>
      </c>
      <c r="BT7" s="38">
        <v>82.72</v>
      </c>
      <c r="BU7" s="38">
        <v>82.04</v>
      </c>
      <c r="BV7" s="38" t="s">
        <v>102</v>
      </c>
      <c r="BW7" s="38">
        <v>88.37</v>
      </c>
      <c r="BX7" s="38">
        <v>89.41</v>
      </c>
      <c r="BY7" s="38">
        <v>88.05</v>
      </c>
      <c r="BZ7" s="38">
        <v>91.14</v>
      </c>
      <c r="CA7" s="38">
        <v>98.96</v>
      </c>
      <c r="CB7" s="38" t="s">
        <v>102</v>
      </c>
      <c r="CC7" s="38">
        <v>150</v>
      </c>
      <c r="CD7" s="38">
        <v>150</v>
      </c>
      <c r="CE7" s="38">
        <v>150</v>
      </c>
      <c r="CF7" s="38">
        <v>150</v>
      </c>
      <c r="CG7" s="38" t="s">
        <v>102</v>
      </c>
      <c r="CH7" s="38">
        <v>143.05000000000001</v>
      </c>
      <c r="CI7" s="38">
        <v>142.05000000000001</v>
      </c>
      <c r="CJ7" s="38">
        <v>141.15</v>
      </c>
      <c r="CK7" s="38">
        <v>136.86000000000001</v>
      </c>
      <c r="CL7" s="38">
        <v>134.52000000000001</v>
      </c>
      <c r="CM7" s="38" t="s">
        <v>102</v>
      </c>
      <c r="CN7" s="38">
        <v>72.349999999999994</v>
      </c>
      <c r="CO7" s="38">
        <v>74.83</v>
      </c>
      <c r="CP7" s="38">
        <v>60.98</v>
      </c>
      <c r="CQ7" s="38">
        <v>65.17</v>
      </c>
      <c r="CR7" s="38" t="s">
        <v>102</v>
      </c>
      <c r="CS7" s="38">
        <v>58.83</v>
      </c>
      <c r="CT7" s="38">
        <v>56.51</v>
      </c>
      <c r="CU7" s="38">
        <v>57.04</v>
      </c>
      <c r="CV7" s="38">
        <v>60.78</v>
      </c>
      <c r="CW7" s="38">
        <v>59.57</v>
      </c>
      <c r="CX7" s="38" t="s">
        <v>102</v>
      </c>
      <c r="CY7" s="38">
        <v>89.44</v>
      </c>
      <c r="CZ7" s="38">
        <v>91.06</v>
      </c>
      <c r="DA7" s="38">
        <v>89.56</v>
      </c>
      <c r="DB7" s="38">
        <v>89.23</v>
      </c>
      <c r="DC7" s="38" t="s">
        <v>102</v>
      </c>
      <c r="DD7" s="38">
        <v>92.9</v>
      </c>
      <c r="DE7" s="38">
        <v>93.91</v>
      </c>
      <c r="DF7" s="38">
        <v>93.73</v>
      </c>
      <c r="DG7" s="38">
        <v>94.17</v>
      </c>
      <c r="DH7" s="38">
        <v>95.57</v>
      </c>
      <c r="DI7" s="38" t="s">
        <v>102</v>
      </c>
      <c r="DJ7" s="38">
        <v>4.18</v>
      </c>
      <c r="DK7" s="38">
        <v>7.49</v>
      </c>
      <c r="DL7" s="38">
        <v>10.78</v>
      </c>
      <c r="DM7" s="38">
        <v>13.85</v>
      </c>
      <c r="DN7" s="38" t="s">
        <v>102</v>
      </c>
      <c r="DO7" s="38">
        <v>23.42</v>
      </c>
      <c r="DP7" s="38">
        <v>22.74</v>
      </c>
      <c r="DQ7" s="38">
        <v>21.22</v>
      </c>
      <c r="DR7" s="38">
        <v>23.25</v>
      </c>
      <c r="DS7" s="38">
        <v>36.520000000000003</v>
      </c>
      <c r="DT7" s="38" t="s">
        <v>102</v>
      </c>
      <c r="DU7" s="38">
        <v>0</v>
      </c>
      <c r="DV7" s="38">
        <v>0</v>
      </c>
      <c r="DW7" s="38">
        <v>0</v>
      </c>
      <c r="DX7" s="38">
        <v>0</v>
      </c>
      <c r="DY7" s="38" t="s">
        <v>102</v>
      </c>
      <c r="DZ7" s="38">
        <v>0.15</v>
      </c>
      <c r="EA7" s="38">
        <v>0.18</v>
      </c>
      <c r="EB7" s="38">
        <v>0.83</v>
      </c>
      <c r="EC7" s="38">
        <v>1.06</v>
      </c>
      <c r="ED7" s="38">
        <v>5.72</v>
      </c>
      <c r="EE7" s="38" t="s">
        <v>102</v>
      </c>
      <c r="EF7" s="38">
        <v>0.11</v>
      </c>
      <c r="EG7" s="38">
        <v>0.04</v>
      </c>
      <c r="EH7" s="38">
        <v>0.02</v>
      </c>
      <c r="EI7" s="38">
        <v>0.02</v>
      </c>
      <c r="EJ7" s="38" t="s">
        <v>102</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2022-01-12T02:26:24Z</cp:lastPrinted>
  <dcterms:created xsi:type="dcterms:W3CDTF">2021-12-03T07:14:07Z</dcterms:created>
  <dcterms:modified xsi:type="dcterms:W3CDTF">2022-02-03T10:08:21Z</dcterms:modified>
  <cp:category/>
</cp:coreProperties>
</file>