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2 久田（21新城市～35弥富市）\完成（データ名、倍率等修正すること）\"/>
    </mc:Choice>
  </mc:AlternateContent>
  <workbookProtection workbookAlgorithmName="SHA-512" workbookHashValue="k1ji/0NxmXdKatS5df4N8ds5vDCdYfgU5Lg2jigJNpH5qxF6D2PXPfIog7+RzfmmUP60H9mSwdUWi26YrcdBSQ==" workbookSaltValue="17+54ZVtkaY19j+zoLobl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<sst xmlns="http://schemas.openxmlformats.org/spreadsheetml/2006/main" count="299" uniqueCount="116">
  <si>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</si>
  <si>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</si>
  <si>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</si>
  <si>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</si>
  <si>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</si>
  <si>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</si>
  <si>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</si>
  <si>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</si>
  <si>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</si>
  <si>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</si>
  <si>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</si>
  <si>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</si>
  <si>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</si>
  <si>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</si>
  <si>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</si>
  <si>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</si>
  <si>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</si>
  <si>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</si>
  <si>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</si>
  <si>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</si>
  <si>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</si>
  <si>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</si>
  <si>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</si>
  <si>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</si>
  <si>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</si>
  <si>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</si>
  <si>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</si>
  <si>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</si>
  <si>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</si>
  <si>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</si>
  <si>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</si>
  <si>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</si>
  <si>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</si>
  <si>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</si>
  <si>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</si>
  <si>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</si>
  <si>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</si>
  <si>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</si>
  <si>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</si>
  <si>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</si>
  <si>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</si>
  <si>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</si>
  <si>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</si>
  <si>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</si>
  <si>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</si>
  <si>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</si>
  <si>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</si>
  <si>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</si>
  <si>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</si>
  <si>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</si>
  <si>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</si>
  <si>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</si>
  <si>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</si>
  <si>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</si>
  <si>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</si>
  <si>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</si>
  <si>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</si>
  <si>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</si>
  <si>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</si>
  <si>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</si>
  <si>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</si>
  <si>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</si>
  <si>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</si>
  <si>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</si>
  <si>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</si>
  <si>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</si>
  <si>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</si>
  <si>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</si>
  <si>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</si>
  <si>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</si>
  <si>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</si>
  <si>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</si>
  <si>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</si>
  <si>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</si>
  <si>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</si>
  <si>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</si>
  <si>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</si>
  <si>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</si>
  <si>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</si>
  <si>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</si>
  <si>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</si>
  <si>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</si>
  <si>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</si>
  <si>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</si>
  <si>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</si>
  <si>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</si>
  <si>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</si>
  <si>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</si>
  <si>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</si>
  <si>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</si>
  <si>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</si>
  <si>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</si>
  <si>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</si>
  <si>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</si>
  <si>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</si>
  <si>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</si>
  <si>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岩倉市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</si>
  <si>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</si>
  <si>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</si>
  <si>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</si>
  <si>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</si>
  <si>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</si>
  <si>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</si>
  <si>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</si>
  <si>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</si>
  <si>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</si>
  <si>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</si>
  <si>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</si>
  <si>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</si>
  <si>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</si>
  <si>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</si>
  <si>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</si>
  <si>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</si>
  <si>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⑤経費回収率、③流動比率の状況を考えると、本市の特定環境保全公共下水道事業の経営状況は決して健全とは言えない状況にある。使用料収入が少ないことで、必要な費用を賄うために一般会計からの繰入金に依存していることが大きな要因である。今後は修繕を必要とする管渠が増加し、更に補修費用がかかることが見込まれる。そのため、引き続き、持続可能な事業運営に向けて、汚泥処理の共同化などの広域化・共同化に向けた検討を進めてコスト削減を図るとともに、接続促進、収納対策、使用料体系の見直し等の方策により、使用料収入を増加させる取り組みを進めていく。
経営戦略については令和3年3月に策定した。見直しは令和5年度～令和7年度を予定している。</t>
    <rPh sb="174" eb="176">
      <t>オデイ</t>
    </rPh>
    <rPh sb="176" eb="178">
      <t>ショリ</t>
    </rPh>
    <rPh sb="179" eb="182">
      <t>キョウドウカ</t>
    </rPh>
    <rPh sb="193" eb="194">
      <t>ム</t>
    </rPh>
    <rPh sb="196" eb="198">
      <t>ケントウ</t>
    </rPh>
    <rPh sb="265" eb="267">
      <t>ケイエイ</t>
    </rPh>
    <rPh sb="267" eb="269">
      <t>センリャク</t>
    </rPh>
    <rPh sb="274" eb="276">
      <t>レイワ</t>
    </rPh>
    <rPh sb="277" eb="278">
      <t>ネン</t>
    </rPh>
    <rPh sb="279" eb="280">
      <t>ガツ</t>
    </rPh>
    <rPh sb="281" eb="283">
      <t>サクテイ</t>
    </rPh>
    <rPh sb="286" eb="288">
      <t>ミナオ</t>
    </rPh>
    <rPh sb="290" eb="292">
      <t>レイワ</t>
    </rPh>
    <rPh sb="293" eb="295">
      <t>ネンド</t>
    </rPh>
    <rPh sb="296" eb="298">
      <t>レイワ</t>
    </rPh>
    <rPh sb="299" eb="301">
      <t>ネンド</t>
    </rPh>
    <rPh sb="302" eb="304">
      <t>ヨテイ</t>
    </rPh>
    <phoneticPr fontId="4"/>
  </si>
  <si>
    <t xml:space="preserve">令和元年度から地方公営企業法の一部適用となった。
①経常収支比率は100％をこえているが、一般会計からの繰入金に大きく依存している。
③流動比率は類似団体平均値を大きく下回っており、流動資産で流動負債を賄えていない。企業債の償還金が流動負債の95％以上を占め、大きい負担となっている。支払能力を高めるため、使用料収入の確保を図り、経営の健全化を進める必要がある。
④企業債残高対事業規模比率は令和2年度の類似団体平均値とほぼ同じとなっている。下水道の整備が完了しており、企業債の新規の借入れはないため、比率は低下していく予定である。
⑤経費回収率は類似団体平均を大きく下回っており、使用料で回収すべき汚水処理費を使用料で賄えていない状況にある。流域下水道維持管理費負担金の割合が高く、一般会計からの繰入金に依存している。費用削減に努めるとともに、下水道への接続促進により、使用料収入を増加させていく必要がある。
⑥汚水処理原価は類似団体を下回っている。汚水処理費では流域下水道維持管理費負担金の割合が高い。経費削減に努めるとともに、接続促進により有収水量を増加させていく必要がある。
⑧水洗化率は類似団体平均を上回っており、毎年少しづつ上昇している。今後も水洗化率100％を目指して接続促進を図っていく必要がある。
</t>
    <rPh sb="52" eb="54">
      <t>クリイレ</t>
    </rPh>
    <rPh sb="54" eb="55">
      <t>キン</t>
    </rPh>
    <rPh sb="79" eb="80">
      <t>チ</t>
    </rPh>
    <rPh sb="81" eb="82">
      <t>オオ</t>
    </rPh>
    <rPh sb="124" eb="126">
      <t>イジョウ</t>
    </rPh>
    <rPh sb="196" eb="198">
      <t>レイワ</t>
    </rPh>
    <rPh sb="199" eb="201">
      <t>ネンド</t>
    </rPh>
    <rPh sb="206" eb="209">
      <t>ヘイキンチ</t>
    </rPh>
    <rPh sb="212" eb="213">
      <t>オナ</t>
    </rPh>
    <rPh sb="221" eb="224">
      <t>ゲスイドウ</t>
    </rPh>
    <rPh sb="225" eb="227">
      <t>セイビ</t>
    </rPh>
    <rPh sb="228" eb="230">
      <t>カンリョウ</t>
    </rPh>
    <rPh sb="239" eb="241">
      <t>シンキ</t>
    </rPh>
    <rPh sb="242" eb="244">
      <t>カリイレ</t>
    </rPh>
    <rPh sb="260" eb="262">
      <t>ヨテイ</t>
    </rPh>
    <rPh sb="281" eb="282">
      <t>オオ</t>
    </rPh>
    <rPh sb="453" eb="455">
      <t>ケイヒ</t>
    </rPh>
    <rPh sb="455" eb="457">
      <t>サクゲン</t>
    </rPh>
    <rPh sb="458" eb="459">
      <t>ツト</t>
    </rPh>
    <rPh sb="512" eb="514">
      <t>マイトシ</t>
    </rPh>
    <rPh sb="514" eb="515">
      <t>スコ</t>
    </rPh>
    <rPh sb="518" eb="520">
      <t>ジョウショウ</t>
    </rPh>
    <rPh sb="525" eb="527">
      <t>コンゴ</t>
    </rPh>
    <rPh sb="528" eb="531">
      <t>スイセンカ</t>
    </rPh>
    <rPh sb="531" eb="532">
      <t>リツ</t>
    </rPh>
    <phoneticPr fontId="4"/>
  </si>
  <si>
    <t xml:space="preserve">①有形固定資産原価償却率は、類似団体平均値を大幅に下回っているが、本市は地方公営企業法の一部適用となって2年目のため、令和元年度の2倍となっている。
　本市の特定環境保全公共下水道は、平成6年度に建設事業を開始しており、事業開始から25年程度しか経過していないことから、法定耐用年数を経過する管渠はなく、老朽化は比較的進んでいないと考えられる。そのため、③管渠改善率は令和元年度・令和2年度は0だが、今後、修繕を必要とする管渠は増加していくと見込まれるため、既存の管渠の補修・改築を適時に行う必要がある。
</t>
    <rPh sb="14" eb="16">
      <t>ルイジ</t>
    </rPh>
    <rPh sb="16" eb="18">
      <t>ダンタイ</t>
    </rPh>
    <rPh sb="18" eb="21">
      <t>ヘイキンチ</t>
    </rPh>
    <rPh sb="22" eb="24">
      <t>オオハバ</t>
    </rPh>
    <rPh sb="25" eb="27">
      <t>シタマワ</t>
    </rPh>
    <rPh sb="33" eb="35">
      <t>ホンシ</t>
    </rPh>
    <rPh sb="53" eb="55">
      <t>ネンメ</t>
    </rPh>
    <rPh sb="59" eb="61">
      <t>レイワ</t>
    </rPh>
    <rPh sb="61" eb="63">
      <t>ガンネン</t>
    </rPh>
    <rPh sb="63" eb="64">
      <t>ド</t>
    </rPh>
    <rPh sb="66" eb="67">
      <t>バイ</t>
    </rPh>
    <rPh sb="79" eb="81">
      <t>トクテイ</t>
    </rPh>
    <rPh sb="81" eb="83">
      <t>カンキョウ</t>
    </rPh>
    <rPh sb="83" eb="85">
      <t>ホゼン</t>
    </rPh>
    <rPh sb="178" eb="180">
      <t>カンキョ</t>
    </rPh>
    <rPh sb="180" eb="182">
      <t>カイゼン</t>
    </rPh>
    <rPh sb="182" eb="183">
      <t>リツ</t>
    </rPh>
    <rPh sb="184" eb="186">
      <t>レイワ</t>
    </rPh>
    <rPh sb="186" eb="188">
      <t>ガンネン</t>
    </rPh>
    <rPh sb="188" eb="189">
      <t>ド</t>
    </rPh>
    <rPh sb="190" eb="192">
      <t>レイワ</t>
    </rPh>
    <rPh sb="193" eb="19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</si>
</sst>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83B-455C-9CE5-A6E64EACC51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c:ext xmlns:c16="http://schemas.microsoft.com/office/drawing/2014/chart" uri="{C3380CC4-5D6E-409C-BE32-E72D297353CC}">
              <c16:uniqueId val="{00000001-983B-455C-9CE5-A6E64EACC51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40-48C1-AF1E-83BD8F60772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c:ext xmlns:c16="http://schemas.microsoft.com/office/drawing/2014/chart" uri="{C3380CC4-5D6E-409C-BE32-E72D297353CC}">
              <c16:uniqueId val="{00000001-E640-48C1-AF1E-83BD8F60772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91.25</c:v>
                </c:pt>
                <c:pt idx="4">
                  <c:v>92.03</c:v>
                </c:pt>
              </c:numCache>
            </c:numRef>
          </c:val>
          <c:extLst>
            <c:ext xmlns:c16="http://schemas.microsoft.com/office/drawing/2014/chart" uri="{C3380CC4-5D6E-409C-BE32-E72D297353CC}">
              <c16:uniqueId val="{00000000-8E77-4158-AE71-92C5E1465BE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c:ext xmlns:c16="http://schemas.microsoft.com/office/drawing/2014/chart" uri="{C3380CC4-5D6E-409C-BE32-E72D297353CC}">
              <c16:uniqueId val="{00000001-8E77-4158-AE71-92C5E1465BE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101.6</c:v>
                </c:pt>
                <c:pt idx="4">
                  <c:v>114.4</c:v>
                </c:pt>
              </c:numCache>
            </c:numRef>
          </c:val>
          <c:extLst>
            <c:ext xmlns:c16="http://schemas.microsoft.com/office/drawing/2014/chart" uri="{C3380CC4-5D6E-409C-BE32-E72D297353CC}">
              <c16:uniqueId val="{00000000-B798-479D-A75B-63B798FA73B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c:ext xmlns:c16="http://schemas.microsoft.com/office/drawing/2014/chart" uri="{C3380CC4-5D6E-409C-BE32-E72D297353CC}">
              <c16:uniqueId val="{00000001-B798-479D-A75B-63B798FA73B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3.31</c:v>
                </c:pt>
                <c:pt idx="4">
                  <c:v>6.61</c:v>
                </c:pt>
              </c:numCache>
            </c:numRef>
          </c:val>
          <c:extLst>
            <c:ext xmlns:c16="http://schemas.microsoft.com/office/drawing/2014/chart" uri="{C3380CC4-5D6E-409C-BE32-E72D297353CC}">
              <c16:uniqueId val="{00000000-41FC-449C-A631-880855EC43E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c:ext xmlns:c16="http://schemas.microsoft.com/office/drawing/2014/chart" uri="{C3380CC4-5D6E-409C-BE32-E72D297353CC}">
              <c16:uniqueId val="{00000001-41FC-449C-A631-880855EC43E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6DA-4B97-B07D-0362FF2ED14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c:ext xmlns:c16="http://schemas.microsoft.com/office/drawing/2014/chart" uri="{C3380CC4-5D6E-409C-BE32-E72D297353CC}">
              <c16:uniqueId val="{00000001-86DA-4B97-B07D-0362FF2ED14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5B8-4375-8C9F-BBDEA9E8C9D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c:ext xmlns:c16="http://schemas.microsoft.com/office/drawing/2014/chart" uri="{C3380CC4-5D6E-409C-BE32-E72D297353CC}">
              <c16:uniqueId val="{00000001-15B8-4375-8C9F-BBDEA9E8C9D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15.44</c:v>
                </c:pt>
                <c:pt idx="4">
                  <c:v>19.59</c:v>
                </c:pt>
              </c:numCache>
            </c:numRef>
          </c:val>
          <c:extLst>
            <c:ext xmlns:c16="http://schemas.microsoft.com/office/drawing/2014/chart" uri="{C3380CC4-5D6E-409C-BE32-E72D297353CC}">
              <c16:uniqueId val="{00000000-AE2F-4E9C-94BC-88E6482F92B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c:ext xmlns:c16="http://schemas.microsoft.com/office/drawing/2014/chart" uri="{C3380CC4-5D6E-409C-BE32-E72D297353CC}">
              <c16:uniqueId val="{00000001-AE2F-4E9C-94BC-88E6482F92B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1560.5</c:v>
                </c:pt>
                <c:pt idx="4">
                  <c:v>1262.05</c:v>
                </c:pt>
              </c:numCache>
            </c:numRef>
          </c:val>
          <c:extLst>
            <c:ext xmlns:c16="http://schemas.microsoft.com/office/drawing/2014/chart" uri="{C3380CC4-5D6E-409C-BE32-E72D297353CC}">
              <c16:uniqueId val="{00000000-B231-4AF1-8951-56663DC3D57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c:ext xmlns:c16="http://schemas.microsoft.com/office/drawing/2014/chart" uri="{C3380CC4-5D6E-409C-BE32-E72D297353CC}">
              <c16:uniqueId val="{00000001-B231-4AF1-8951-56663DC3D57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57.3</c:v>
                </c:pt>
                <c:pt idx="4">
                  <c:v>57.37</c:v>
                </c:pt>
              </c:numCache>
            </c:numRef>
          </c:val>
          <c:extLst>
            <c:ext xmlns:c16="http://schemas.microsoft.com/office/drawing/2014/chart" uri="{C3380CC4-5D6E-409C-BE32-E72D297353CC}">
              <c16:uniqueId val="{00000000-8CA0-4FD9-B2B0-16A82DFDA3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c:ext xmlns:c16="http://schemas.microsoft.com/office/drawing/2014/chart" uri="{C3380CC4-5D6E-409C-BE32-E72D297353CC}">
              <c16:uniqueId val="{00000001-8CA0-4FD9-B2B0-16A82DFDA3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180F-4B1F-ACBE-EE3599F822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c:ext xmlns:c16="http://schemas.microsoft.com/office/drawing/2014/chart" uri="{C3380CC4-5D6E-409C-BE32-E72D297353CC}">
              <c16:uniqueId val="{00000001-180F-4B1F-ACBE-EE3599F822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岩倉市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48075</v>
      </c>
      <c r="AM8" s="51"/>
      <c r="AN8" s="51"/>
      <c r="AO8" s="51"/>
      <c r="AP8" s="51"/>
      <c r="AQ8" s="51"/>
      <c r="AR8" s="51"/>
      <c r="AS8" s="51"/>
      <c r="AT8" s="46">
        <f>データ!T6</f>
        <v>10.47</v>
      </c>
      <c r="AU8" s="46"/>
      <c r="AV8" s="46"/>
      <c r="AW8" s="46"/>
      <c r="AX8" s="46"/>
      <c r="AY8" s="46"/>
      <c r="AZ8" s="46"/>
      <c r="BA8" s="46"/>
      <c r="BB8" s="46">
        <f>データ!U6</f>
        <v>4591.6899999999996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68.84</v>
      </c>
      <c r="J10" s="46"/>
      <c r="K10" s="46"/>
      <c r="L10" s="46"/>
      <c r="M10" s="46"/>
      <c r="N10" s="46"/>
      <c r="O10" s="46"/>
      <c r="P10" s="46">
        <f>データ!P6</f>
        <v>2.23</v>
      </c>
      <c r="Q10" s="46"/>
      <c r="R10" s="46"/>
      <c r="S10" s="46"/>
      <c r="T10" s="46"/>
      <c r="U10" s="46"/>
      <c r="V10" s="46"/>
      <c r="W10" s="46">
        <f>データ!Q6</f>
        <v>100</v>
      </c>
      <c r="X10" s="46"/>
      <c r="Y10" s="46"/>
      <c r="Z10" s="46"/>
      <c r="AA10" s="46"/>
      <c r="AB10" s="46"/>
      <c r="AC10" s="46"/>
      <c r="AD10" s="51">
        <f>データ!R6</f>
        <v>1650</v>
      </c>
      <c r="AE10" s="51"/>
      <c r="AF10" s="51"/>
      <c r="AG10" s="51"/>
      <c r="AH10" s="51"/>
      <c r="AI10" s="51"/>
      <c r="AJ10" s="51"/>
      <c r="AK10" s="2"/>
      <c r="AL10" s="51">
        <f>データ!V6</f>
        <v>1067</v>
      </c>
      <c r="AM10" s="51"/>
      <c r="AN10" s="51"/>
      <c r="AO10" s="51"/>
      <c r="AP10" s="51"/>
      <c r="AQ10" s="51"/>
      <c r="AR10" s="51"/>
      <c r="AS10" s="51"/>
      <c r="AT10" s="46">
        <f>データ!W6</f>
        <v>0.32</v>
      </c>
      <c r="AU10" s="46"/>
      <c r="AV10" s="46"/>
      <c r="AW10" s="46"/>
      <c r="AX10" s="46"/>
      <c r="AY10" s="46"/>
      <c r="AZ10" s="46"/>
      <c r="BA10" s="46"/>
      <c r="BB10" s="46">
        <f>データ!X6</f>
        <v>3334.38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76" t="s">
        <v>26</v>
      </c>
      <c r="BM14" s="77"/>
      <c r="BN14" s="77"/>
      <c r="BO14" s="77"/>
      <c r="BP14" s="77"/>
      <c r="BQ14" s="77"/>
      <c r="BR14" s="77"/>
      <c r="BS14" s="77"/>
      <c r="BT14" s="77"/>
      <c r="BU14" s="77"/>
      <c r="BV14" s="77"/>
      <c r="BW14" s="77"/>
      <c r="BX14" s="77"/>
      <c r="BY14" s="77"/>
      <c r="BZ14" s="78"/>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79"/>
      <c r="BM15" s="80"/>
      <c r="BN15" s="80"/>
      <c r="BO15" s="80"/>
      <c r="BP15" s="80"/>
      <c r="BQ15" s="80"/>
      <c r="BR15" s="80"/>
      <c r="BS15" s="80"/>
      <c r="BT15" s="80"/>
      <c r="BU15" s="80"/>
      <c r="BV15" s="80"/>
      <c r="BW15" s="80"/>
      <c r="BX15" s="80"/>
      <c r="BY15" s="80"/>
      <c r="BZ15" s="8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114</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3" t="s">
        <v>115</v>
      </c>
      <c r="BM47" s="64"/>
      <c r="BN47" s="64"/>
      <c r="BO47" s="64"/>
      <c r="BP47" s="64"/>
      <c r="BQ47" s="64"/>
      <c r="BR47" s="64"/>
      <c r="BS47" s="64"/>
      <c r="BT47" s="64"/>
      <c r="BU47" s="64"/>
      <c r="BV47" s="64"/>
      <c r="BW47" s="64"/>
      <c r="BX47" s="64"/>
      <c r="BY47" s="64"/>
      <c r="BZ47" s="6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3"/>
      <c r="BM48" s="64"/>
      <c r="BN48" s="64"/>
      <c r="BO48" s="64"/>
      <c r="BP48" s="64"/>
      <c r="BQ48" s="64"/>
      <c r="BR48" s="64"/>
      <c r="BS48" s="64"/>
      <c r="BT48" s="64"/>
      <c r="BU48" s="64"/>
      <c r="BV48" s="64"/>
      <c r="BW48" s="64"/>
      <c r="BX48" s="64"/>
      <c r="BY48" s="64"/>
      <c r="BZ48" s="6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3"/>
      <c r="BM49" s="64"/>
      <c r="BN49" s="64"/>
      <c r="BO49" s="64"/>
      <c r="BP49" s="64"/>
      <c r="BQ49" s="64"/>
      <c r="BR49" s="64"/>
      <c r="BS49" s="64"/>
      <c r="BT49" s="64"/>
      <c r="BU49" s="64"/>
      <c r="BV49" s="64"/>
      <c r="BW49" s="64"/>
      <c r="BX49" s="64"/>
      <c r="BY49" s="64"/>
      <c r="BZ49" s="6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3"/>
      <c r="BM50" s="64"/>
      <c r="BN50" s="64"/>
      <c r="BO50" s="64"/>
      <c r="BP50" s="64"/>
      <c r="BQ50" s="64"/>
      <c r="BR50" s="64"/>
      <c r="BS50" s="64"/>
      <c r="BT50" s="64"/>
      <c r="BU50" s="64"/>
      <c r="BV50" s="64"/>
      <c r="BW50" s="64"/>
      <c r="BX50" s="64"/>
      <c r="BY50" s="64"/>
      <c r="BZ50" s="6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3"/>
      <c r="BM51" s="64"/>
      <c r="BN51" s="64"/>
      <c r="BO51" s="64"/>
      <c r="BP51" s="64"/>
      <c r="BQ51" s="64"/>
      <c r="BR51" s="64"/>
      <c r="BS51" s="64"/>
      <c r="BT51" s="64"/>
      <c r="BU51" s="64"/>
      <c r="BV51" s="64"/>
      <c r="BW51" s="64"/>
      <c r="BX51" s="64"/>
      <c r="BY51" s="64"/>
      <c r="BZ51" s="6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3"/>
      <c r="BM52" s="64"/>
      <c r="BN52" s="64"/>
      <c r="BO52" s="64"/>
      <c r="BP52" s="64"/>
      <c r="BQ52" s="64"/>
      <c r="BR52" s="64"/>
      <c r="BS52" s="64"/>
      <c r="BT52" s="64"/>
      <c r="BU52" s="64"/>
      <c r="BV52" s="64"/>
      <c r="BW52" s="64"/>
      <c r="BX52" s="64"/>
      <c r="BY52" s="64"/>
      <c r="BZ52" s="6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3"/>
      <c r="BM53" s="64"/>
      <c r="BN53" s="64"/>
      <c r="BO53" s="64"/>
      <c r="BP53" s="64"/>
      <c r="BQ53" s="64"/>
      <c r="BR53" s="64"/>
      <c r="BS53" s="64"/>
      <c r="BT53" s="64"/>
      <c r="BU53" s="64"/>
      <c r="BV53" s="64"/>
      <c r="BW53" s="64"/>
      <c r="BX53" s="64"/>
      <c r="BY53" s="64"/>
      <c r="BZ53" s="6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3"/>
      <c r="BM54" s="64"/>
      <c r="BN54" s="64"/>
      <c r="BO54" s="64"/>
      <c r="BP54" s="64"/>
      <c r="BQ54" s="64"/>
      <c r="BR54" s="64"/>
      <c r="BS54" s="64"/>
      <c r="BT54" s="64"/>
      <c r="BU54" s="64"/>
      <c r="BV54" s="64"/>
      <c r="BW54" s="64"/>
      <c r="BX54" s="64"/>
      <c r="BY54" s="64"/>
      <c r="BZ54" s="6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3"/>
      <c r="BM55" s="64"/>
      <c r="BN55" s="64"/>
      <c r="BO55" s="64"/>
      <c r="BP55" s="64"/>
      <c r="BQ55" s="64"/>
      <c r="BR55" s="64"/>
      <c r="BS55" s="64"/>
      <c r="BT55" s="64"/>
      <c r="BU55" s="64"/>
      <c r="BV55" s="64"/>
      <c r="BW55" s="64"/>
      <c r="BX55" s="64"/>
      <c r="BY55" s="64"/>
      <c r="BZ55" s="6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3"/>
      <c r="BM56" s="64"/>
      <c r="BN56" s="64"/>
      <c r="BO56" s="64"/>
      <c r="BP56" s="64"/>
      <c r="BQ56" s="64"/>
      <c r="BR56" s="64"/>
      <c r="BS56" s="64"/>
      <c r="BT56" s="64"/>
      <c r="BU56" s="64"/>
      <c r="BV56" s="64"/>
      <c r="BW56" s="64"/>
      <c r="BX56" s="64"/>
      <c r="BY56" s="64"/>
      <c r="BZ56" s="6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3"/>
      <c r="BM57" s="64"/>
      <c r="BN57" s="64"/>
      <c r="BO57" s="64"/>
      <c r="BP57" s="64"/>
      <c r="BQ57" s="64"/>
      <c r="BR57" s="64"/>
      <c r="BS57" s="64"/>
      <c r="BT57" s="64"/>
      <c r="BU57" s="64"/>
      <c r="BV57" s="64"/>
      <c r="BW57" s="64"/>
      <c r="BX57" s="64"/>
      <c r="BY57" s="64"/>
      <c r="BZ57" s="6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3"/>
      <c r="BM58" s="64"/>
      <c r="BN58" s="64"/>
      <c r="BO58" s="64"/>
      <c r="BP58" s="64"/>
      <c r="BQ58" s="64"/>
      <c r="BR58" s="64"/>
      <c r="BS58" s="64"/>
      <c r="BT58" s="64"/>
      <c r="BU58" s="64"/>
      <c r="BV58" s="64"/>
      <c r="BW58" s="64"/>
      <c r="BX58" s="64"/>
      <c r="BY58" s="64"/>
      <c r="BZ58" s="6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3"/>
      <c r="BM59" s="64"/>
      <c r="BN59" s="64"/>
      <c r="BO59" s="64"/>
      <c r="BP59" s="64"/>
      <c r="BQ59" s="64"/>
      <c r="BR59" s="64"/>
      <c r="BS59" s="64"/>
      <c r="BT59" s="64"/>
      <c r="BU59" s="64"/>
      <c r="BV59" s="64"/>
      <c r="BW59" s="64"/>
      <c r="BX59" s="64"/>
      <c r="BY59" s="64"/>
      <c r="BZ59" s="65"/>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63"/>
      <c r="BM60" s="64"/>
      <c r="BN60" s="64"/>
      <c r="BO60" s="64"/>
      <c r="BP60" s="64"/>
      <c r="BQ60" s="64"/>
      <c r="BR60" s="64"/>
      <c r="BS60" s="64"/>
      <c r="BT60" s="64"/>
      <c r="BU60" s="64"/>
      <c r="BV60" s="64"/>
      <c r="BW60" s="64"/>
      <c r="BX60" s="64"/>
      <c r="BY60" s="64"/>
      <c r="BZ60" s="65"/>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63"/>
      <c r="BM61" s="64"/>
      <c r="BN61" s="64"/>
      <c r="BO61" s="64"/>
      <c r="BP61" s="64"/>
      <c r="BQ61" s="64"/>
      <c r="BR61" s="64"/>
      <c r="BS61" s="64"/>
      <c r="BT61" s="64"/>
      <c r="BU61" s="64"/>
      <c r="BV61" s="64"/>
      <c r="BW61" s="64"/>
      <c r="BX61" s="64"/>
      <c r="BY61" s="64"/>
      <c r="BZ61" s="6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3"/>
      <c r="BM62" s="64"/>
      <c r="BN62" s="64"/>
      <c r="BO62" s="64"/>
      <c r="BP62" s="64"/>
      <c r="BQ62" s="64"/>
      <c r="BR62" s="64"/>
      <c r="BS62" s="64"/>
      <c r="BT62" s="64"/>
      <c r="BU62" s="64"/>
      <c r="BV62" s="64"/>
      <c r="BW62" s="64"/>
      <c r="BX62" s="64"/>
      <c r="BY62" s="64"/>
      <c r="BZ62" s="6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6"/>
      <c r="BM63" s="67"/>
      <c r="BN63" s="67"/>
      <c r="BO63" s="67"/>
      <c r="BP63" s="67"/>
      <c r="BQ63" s="67"/>
      <c r="BR63" s="67"/>
      <c r="BS63" s="67"/>
      <c r="BT63" s="67"/>
      <c r="BU63" s="67"/>
      <c r="BV63" s="67"/>
      <c r="BW63" s="67"/>
      <c r="BX63" s="67"/>
      <c r="BY63" s="67"/>
      <c r="BZ63" s="6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3" t="s">
        <v>113</v>
      </c>
      <c r="BM66" s="64"/>
      <c r="BN66" s="64"/>
      <c r="BO66" s="64"/>
      <c r="BP66" s="64"/>
      <c r="BQ66" s="64"/>
      <c r="BR66" s="64"/>
      <c r="BS66" s="64"/>
      <c r="BT66" s="64"/>
      <c r="BU66" s="64"/>
      <c r="BV66" s="64"/>
      <c r="BW66" s="64"/>
      <c r="BX66" s="64"/>
      <c r="BY66" s="64"/>
      <c r="BZ66" s="6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3"/>
      <c r="BM67" s="64"/>
      <c r="BN67" s="64"/>
      <c r="BO67" s="64"/>
      <c r="BP67" s="64"/>
      <c r="BQ67" s="64"/>
      <c r="BR67" s="64"/>
      <c r="BS67" s="64"/>
      <c r="BT67" s="64"/>
      <c r="BU67" s="64"/>
      <c r="BV67" s="64"/>
      <c r="BW67" s="64"/>
      <c r="BX67" s="64"/>
      <c r="BY67" s="64"/>
      <c r="BZ67" s="6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3"/>
      <c r="BM68" s="64"/>
      <c r="BN68" s="64"/>
      <c r="BO68" s="64"/>
      <c r="BP68" s="64"/>
      <c r="BQ68" s="64"/>
      <c r="BR68" s="64"/>
      <c r="BS68" s="64"/>
      <c r="BT68" s="64"/>
      <c r="BU68" s="64"/>
      <c r="BV68" s="64"/>
      <c r="BW68" s="64"/>
      <c r="BX68" s="64"/>
      <c r="BY68" s="64"/>
      <c r="BZ68" s="6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3"/>
      <c r="BM69" s="64"/>
      <c r="BN69" s="64"/>
      <c r="BO69" s="64"/>
      <c r="BP69" s="64"/>
      <c r="BQ69" s="64"/>
      <c r="BR69" s="64"/>
      <c r="BS69" s="64"/>
      <c r="BT69" s="64"/>
      <c r="BU69" s="64"/>
      <c r="BV69" s="64"/>
      <c r="BW69" s="64"/>
      <c r="BX69" s="64"/>
      <c r="BY69" s="64"/>
      <c r="BZ69" s="6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3"/>
      <c r="BM70" s="64"/>
      <c r="BN70" s="64"/>
      <c r="BO70" s="64"/>
      <c r="BP70" s="64"/>
      <c r="BQ70" s="64"/>
      <c r="BR70" s="64"/>
      <c r="BS70" s="64"/>
      <c r="BT70" s="64"/>
      <c r="BU70" s="64"/>
      <c r="BV70" s="64"/>
      <c r="BW70" s="64"/>
      <c r="BX70" s="64"/>
      <c r="BY70" s="64"/>
      <c r="BZ70" s="6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3"/>
      <c r="BM71" s="64"/>
      <c r="BN71" s="64"/>
      <c r="BO71" s="64"/>
      <c r="BP71" s="64"/>
      <c r="BQ71" s="64"/>
      <c r="BR71" s="64"/>
      <c r="BS71" s="64"/>
      <c r="BT71" s="64"/>
      <c r="BU71" s="64"/>
      <c r="BV71" s="64"/>
      <c r="BW71" s="64"/>
      <c r="BX71" s="64"/>
      <c r="BY71" s="64"/>
      <c r="BZ71" s="6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3"/>
      <c r="BM72" s="64"/>
      <c r="BN72" s="64"/>
      <c r="BO72" s="64"/>
      <c r="BP72" s="64"/>
      <c r="BQ72" s="64"/>
      <c r="BR72" s="64"/>
      <c r="BS72" s="64"/>
      <c r="BT72" s="64"/>
      <c r="BU72" s="64"/>
      <c r="BV72" s="64"/>
      <c r="BW72" s="64"/>
      <c r="BX72" s="64"/>
      <c r="BY72" s="64"/>
      <c r="BZ72" s="6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3"/>
      <c r="BM73" s="64"/>
      <c r="BN73" s="64"/>
      <c r="BO73" s="64"/>
      <c r="BP73" s="64"/>
      <c r="BQ73" s="64"/>
      <c r="BR73" s="64"/>
      <c r="BS73" s="64"/>
      <c r="BT73" s="64"/>
      <c r="BU73" s="64"/>
      <c r="BV73" s="64"/>
      <c r="BW73" s="64"/>
      <c r="BX73" s="64"/>
      <c r="BY73" s="64"/>
      <c r="BZ73" s="6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3"/>
      <c r="BM74" s="64"/>
      <c r="BN74" s="64"/>
      <c r="BO74" s="64"/>
      <c r="BP74" s="64"/>
      <c r="BQ74" s="64"/>
      <c r="BR74" s="64"/>
      <c r="BS74" s="64"/>
      <c r="BT74" s="64"/>
      <c r="BU74" s="64"/>
      <c r="BV74" s="64"/>
      <c r="BW74" s="64"/>
      <c r="BX74" s="64"/>
      <c r="BY74" s="64"/>
      <c r="BZ74" s="6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3"/>
      <c r="BM75" s="64"/>
      <c r="BN75" s="64"/>
      <c r="BO75" s="64"/>
      <c r="BP75" s="64"/>
      <c r="BQ75" s="64"/>
      <c r="BR75" s="64"/>
      <c r="BS75" s="64"/>
      <c r="BT75" s="64"/>
      <c r="BU75" s="64"/>
      <c r="BV75" s="64"/>
      <c r="BW75" s="64"/>
      <c r="BX75" s="64"/>
      <c r="BY75" s="64"/>
      <c r="BZ75" s="6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3"/>
      <c r="BM76" s="64"/>
      <c r="BN76" s="64"/>
      <c r="BO76" s="64"/>
      <c r="BP76" s="64"/>
      <c r="BQ76" s="64"/>
      <c r="BR76" s="64"/>
      <c r="BS76" s="64"/>
      <c r="BT76" s="64"/>
      <c r="BU76" s="64"/>
      <c r="BV76" s="64"/>
      <c r="BW76" s="64"/>
      <c r="BX76" s="64"/>
      <c r="BY76" s="64"/>
      <c r="BZ76" s="6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3"/>
      <c r="BM77" s="64"/>
      <c r="BN77" s="64"/>
      <c r="BO77" s="64"/>
      <c r="BP77" s="64"/>
      <c r="BQ77" s="64"/>
      <c r="BR77" s="64"/>
      <c r="BS77" s="64"/>
      <c r="BT77" s="64"/>
      <c r="BU77" s="64"/>
      <c r="BV77" s="64"/>
      <c r="BW77" s="64"/>
      <c r="BX77" s="64"/>
      <c r="BY77" s="64"/>
      <c r="BZ77" s="6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3"/>
      <c r="BM78" s="64"/>
      <c r="BN78" s="64"/>
      <c r="BO78" s="64"/>
      <c r="BP78" s="64"/>
      <c r="BQ78" s="64"/>
      <c r="BR78" s="64"/>
      <c r="BS78" s="64"/>
      <c r="BT78" s="64"/>
      <c r="BU78" s="64"/>
      <c r="BV78" s="64"/>
      <c r="BW78" s="64"/>
      <c r="BX78" s="64"/>
      <c r="BY78" s="64"/>
      <c r="BZ78" s="6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3"/>
      <c r="BM79" s="64"/>
      <c r="BN79" s="64"/>
      <c r="BO79" s="64"/>
      <c r="BP79" s="64"/>
      <c r="BQ79" s="64"/>
      <c r="BR79" s="64"/>
      <c r="BS79" s="64"/>
      <c r="BT79" s="64"/>
      <c r="BU79" s="64"/>
      <c r="BV79" s="64"/>
      <c r="BW79" s="64"/>
      <c r="BX79" s="64"/>
      <c r="BY79" s="64"/>
      <c r="BZ79" s="6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3"/>
      <c r="BM80" s="64"/>
      <c r="BN80" s="64"/>
      <c r="BO80" s="64"/>
      <c r="BP80" s="64"/>
      <c r="BQ80" s="64"/>
      <c r="BR80" s="64"/>
      <c r="BS80" s="64"/>
      <c r="BT80" s="64"/>
      <c r="BU80" s="64"/>
      <c r="BV80" s="64"/>
      <c r="BW80" s="64"/>
      <c r="BX80" s="64"/>
      <c r="BY80" s="64"/>
      <c r="BZ80" s="6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3"/>
      <c r="BM81" s="64"/>
      <c r="BN81" s="64"/>
      <c r="BO81" s="64"/>
      <c r="BP81" s="64"/>
      <c r="BQ81" s="64"/>
      <c r="BR81" s="64"/>
      <c r="BS81" s="64"/>
      <c r="BT81" s="64"/>
      <c r="BU81" s="64"/>
      <c r="BV81" s="64"/>
      <c r="BW81" s="64"/>
      <c r="BX81" s="64"/>
      <c r="BY81" s="64"/>
      <c r="BZ81" s="6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6"/>
      <c r="BM82" s="67"/>
      <c r="BN82" s="67"/>
      <c r="BO82" s="67"/>
      <c r="BP82" s="67"/>
      <c r="BQ82" s="67"/>
      <c r="BR82" s="67"/>
      <c r="BS82" s="67"/>
      <c r="BT82" s="67"/>
      <c r="BU82" s="67"/>
      <c r="BV82" s="67"/>
      <c r="BW82" s="67"/>
      <c r="BX82" s="67"/>
      <c r="BY82" s="67"/>
      <c r="BZ82" s="6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egBDQEG9U8T4HXxFZN31QJJXicqEiEoYLA9XMUaHRj1LLHteovqxMjedQ77lGx1m4OGDqRjlsKXG8ythpffwNg==" saltValue="8vb5uCgDrUIWHbU84oC0uw==" spinCount="100000" sheet="1" objects="1" scenarios="1" formatCells="0" formatColumns="0" formatRows="0"/>
  <mergeCells count="46">
    <mergeCell ref="B60:BJ61"/>
    <mergeCell ref="BL64:BZ65"/>
    <mergeCell ref="BL66:BZ82"/>
    <mergeCell ref="BL10:BM10"/>
    <mergeCell ref="BL11:BZ13"/>
    <mergeCell ref="B14:BJ15"/>
    <mergeCell ref="BL14:BZ15"/>
    <mergeCell ref="BL16:BZ44"/>
    <mergeCell ref="BL45:BZ46"/>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232289</v>
      </c>
      <c r="D6" s="33">
        <f t="shared" si="3"/>
        <v>46</v>
      </c>
      <c r="E6" s="33">
        <f t="shared" si="3"/>
        <v>17</v>
      </c>
      <c r="F6" s="33">
        <f t="shared" si="3"/>
        <v>4</v>
      </c>
      <c r="G6" s="33">
        <f t="shared" si="3"/>
        <v>0</v>
      </c>
      <c r="H6" s="33" t="str">
        <f t="shared" si="3"/>
        <v>愛知県　岩倉市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68.84</v>
      </c>
      <c r="P6" s="34">
        <f t="shared" si="3"/>
        <v>2.23</v>
      </c>
      <c r="Q6" s="34">
        <f t="shared" si="3"/>
        <v>100</v>
      </c>
      <c r="R6" s="34">
        <f t="shared" si="3"/>
        <v>1650</v>
      </c>
      <c r="S6" s="34">
        <f t="shared" si="3"/>
        <v>48075</v>
      </c>
      <c r="T6" s="34">
        <f t="shared" si="3"/>
        <v>10.47</v>
      </c>
      <c r="U6" s="34">
        <f t="shared" si="3"/>
        <v>4591.6899999999996</v>
      </c>
      <c r="V6" s="34">
        <f t="shared" si="3"/>
        <v>1067</v>
      </c>
      <c r="W6" s="34">
        <f t="shared" si="3"/>
        <v>0.32</v>
      </c>
      <c r="X6" s="34">
        <f t="shared" si="3"/>
        <v>3334.38</v>
      </c>
      <c r="Y6" s="35" t="str">
        <f>IF(Y7="",NA(),Y7)</f>
        <v>-</v>
      </c>
      <c r="Z6" s="35" t="str">
        <f t="shared" ref="Z6:AH6" si="4">IF(Z7="",NA(),Z7)</f>
        <v>-</v>
      </c>
      <c r="AA6" s="35" t="str">
        <f t="shared" si="4"/>
        <v>-</v>
      </c>
      <c r="AB6" s="35">
        <f t="shared" si="4"/>
        <v>101.6</v>
      </c>
      <c r="AC6" s="35">
        <f t="shared" si="4"/>
        <v>114.4</v>
      </c>
      <c r="AD6" s="35" t="str">
        <f t="shared" si="4"/>
        <v>-</v>
      </c>
      <c r="AE6" s="35" t="str">
        <f t="shared" si="4"/>
        <v>-</v>
      </c>
      <c r="AF6" s="35" t="str">
        <f t="shared" si="4"/>
        <v>-</v>
      </c>
      <c r="AG6" s="35">
        <f t="shared" si="4"/>
        <v>102.73</v>
      </c>
      <c r="AH6" s="35">
        <f t="shared" si="4"/>
        <v>105.78</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94.97</v>
      </c>
      <c r="AS6" s="35">
        <f t="shared" si="5"/>
        <v>63.96</v>
      </c>
      <c r="AT6" s="34" t="str">
        <f>IF(AT7="","",IF(AT7="-","【-】","【"&amp;SUBSTITUTE(TEXT(AT7,"#,##0.00"),"-","△")&amp;"】"))</f>
        <v>【61.55】</v>
      </c>
      <c r="AU6" s="35" t="str">
        <f>IF(AU7="",NA(),AU7)</f>
        <v>-</v>
      </c>
      <c r="AV6" s="35" t="str">
        <f t="shared" ref="AV6:BD6" si="6">IF(AV7="",NA(),AV7)</f>
        <v>-</v>
      </c>
      <c r="AW6" s="35" t="str">
        <f t="shared" si="6"/>
        <v>-</v>
      </c>
      <c r="AX6" s="35">
        <f t="shared" si="6"/>
        <v>15.44</v>
      </c>
      <c r="AY6" s="35">
        <f t="shared" si="6"/>
        <v>19.59</v>
      </c>
      <c r="AZ6" s="35" t="str">
        <f t="shared" si="6"/>
        <v>-</v>
      </c>
      <c r="BA6" s="35" t="str">
        <f t="shared" si="6"/>
        <v>-</v>
      </c>
      <c r="BB6" s="35" t="str">
        <f t="shared" si="6"/>
        <v>-</v>
      </c>
      <c r="BC6" s="35">
        <f t="shared" si="6"/>
        <v>47.72</v>
      </c>
      <c r="BD6" s="35">
        <f t="shared" si="6"/>
        <v>44.24</v>
      </c>
      <c r="BE6" s="34" t="str">
        <f>IF(BE7="","",IF(BE7="-","【-】","【"&amp;SUBSTITUTE(TEXT(BE7,"#,##0.00"),"-","△")&amp;"】"))</f>
        <v>【45.34】</v>
      </c>
      <c r="BF6" s="35" t="str">
        <f>IF(BF7="",NA(),BF7)</f>
        <v>-</v>
      </c>
      <c r="BG6" s="35" t="str">
        <f t="shared" ref="BG6:BO6" si="7">IF(BG7="",NA(),BG7)</f>
        <v>-</v>
      </c>
      <c r="BH6" s="35" t="str">
        <f t="shared" si="7"/>
        <v>-</v>
      </c>
      <c r="BI6" s="35">
        <f t="shared" si="7"/>
        <v>1560.5</v>
      </c>
      <c r="BJ6" s="35">
        <f t="shared" si="7"/>
        <v>1262.05</v>
      </c>
      <c r="BK6" s="35" t="str">
        <f t="shared" si="7"/>
        <v>-</v>
      </c>
      <c r="BL6" s="35" t="str">
        <f t="shared" si="7"/>
        <v>-</v>
      </c>
      <c r="BM6" s="35" t="str">
        <f t="shared" si="7"/>
        <v>-</v>
      </c>
      <c r="BN6" s="35">
        <f t="shared" si="7"/>
        <v>1206.79</v>
      </c>
      <c r="BO6" s="35">
        <f t="shared" si="7"/>
        <v>1258.43</v>
      </c>
      <c r="BP6" s="34" t="str">
        <f>IF(BP7="","",IF(BP7="-","【-】","【"&amp;SUBSTITUTE(TEXT(BP7,"#,##0.00"),"-","△")&amp;"】"))</f>
        <v>【1,260.21】</v>
      </c>
      <c r="BQ6" s="35" t="str">
        <f>IF(BQ7="",NA(),BQ7)</f>
        <v>-</v>
      </c>
      <c r="BR6" s="35" t="str">
        <f t="shared" ref="BR6:BZ6" si="8">IF(BR7="",NA(),BR7)</f>
        <v>-</v>
      </c>
      <c r="BS6" s="35" t="str">
        <f t="shared" si="8"/>
        <v>-</v>
      </c>
      <c r="BT6" s="35">
        <f t="shared" si="8"/>
        <v>57.3</v>
      </c>
      <c r="BU6" s="35">
        <f t="shared" si="8"/>
        <v>57.37</v>
      </c>
      <c r="BV6" s="35" t="str">
        <f t="shared" si="8"/>
        <v>-</v>
      </c>
      <c r="BW6" s="35" t="str">
        <f t="shared" si="8"/>
        <v>-</v>
      </c>
      <c r="BX6" s="35" t="str">
        <f t="shared" si="8"/>
        <v>-</v>
      </c>
      <c r="BY6" s="35">
        <f t="shared" si="8"/>
        <v>71.84</v>
      </c>
      <c r="BZ6" s="35">
        <f t="shared" si="8"/>
        <v>73.36</v>
      </c>
      <c r="CA6" s="34" t="str">
        <f>IF(CA7="","",IF(CA7="-","【-】","【"&amp;SUBSTITUTE(TEXT(CA7,"#,##0.00"),"-","△")&amp;"】"))</f>
        <v>【75.29】</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42.47</v>
      </c>
      <c r="CV6" s="35">
        <f t="shared" si="10"/>
        <v>42.4</v>
      </c>
      <c r="CW6" s="34" t="str">
        <f>IF(CW7="","",IF(CW7="-","【-】","【"&amp;SUBSTITUTE(TEXT(CW7,"#,##0.00"),"-","△")&amp;"】"))</f>
        <v>【42.90】</v>
      </c>
      <c r="CX6" s="35" t="str">
        <f>IF(CX7="",NA(),CX7)</f>
        <v>-</v>
      </c>
      <c r="CY6" s="35" t="str">
        <f t="shared" ref="CY6:DG6" si="11">IF(CY7="",NA(),CY7)</f>
        <v>-</v>
      </c>
      <c r="CZ6" s="35" t="str">
        <f t="shared" si="11"/>
        <v>-</v>
      </c>
      <c r="DA6" s="35">
        <f t="shared" si="11"/>
        <v>91.25</v>
      </c>
      <c r="DB6" s="35">
        <f t="shared" si="11"/>
        <v>92.03</v>
      </c>
      <c r="DC6" s="35" t="str">
        <f t="shared" si="11"/>
        <v>-</v>
      </c>
      <c r="DD6" s="35" t="str">
        <f t="shared" si="11"/>
        <v>-</v>
      </c>
      <c r="DE6" s="35" t="str">
        <f t="shared" si="11"/>
        <v>-</v>
      </c>
      <c r="DF6" s="35">
        <f t="shared" si="11"/>
        <v>83.75</v>
      </c>
      <c r="DG6" s="35">
        <f t="shared" si="11"/>
        <v>84.19</v>
      </c>
      <c r="DH6" s="34" t="str">
        <f>IF(DH7="","",IF(DH7="-","【-】","【"&amp;SUBSTITUTE(TEXT(DH7,"#,##0.00"),"-","△")&amp;"】"))</f>
        <v>【84.75】</v>
      </c>
      <c r="DI6" s="35" t="str">
        <f>IF(DI7="",NA(),DI7)</f>
        <v>-</v>
      </c>
      <c r="DJ6" s="35" t="str">
        <f t="shared" ref="DJ6:DR6" si="12">IF(DJ7="",NA(),DJ7)</f>
        <v>-</v>
      </c>
      <c r="DK6" s="35" t="str">
        <f t="shared" si="12"/>
        <v>-</v>
      </c>
      <c r="DL6" s="35">
        <f t="shared" si="12"/>
        <v>3.31</v>
      </c>
      <c r="DM6" s="35">
        <f t="shared" si="12"/>
        <v>6.61</v>
      </c>
      <c r="DN6" s="35" t="str">
        <f t="shared" si="12"/>
        <v>-</v>
      </c>
      <c r="DO6" s="35" t="str">
        <f t="shared" si="12"/>
        <v>-</v>
      </c>
      <c r="DP6" s="35" t="str">
        <f t="shared" si="12"/>
        <v>-</v>
      </c>
      <c r="DQ6" s="35">
        <f t="shared" si="12"/>
        <v>24.68</v>
      </c>
      <c r="DR6" s="35">
        <f t="shared" si="12"/>
        <v>21.36</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0.36</v>
      </c>
      <c r="EN6" s="35">
        <f t="shared" si="14"/>
        <v>0.39</v>
      </c>
      <c r="EO6" s="34" t="str">
        <f>IF(EO7="","",IF(EO7="-","【-】","【"&amp;SUBSTITUTE(TEXT(EO7,"#,##0.00"),"-","△")&amp;"】"))</f>
        <v>【0.30】</v>
      </c>
    </row>
    <row r="7" spans="1:148" s="36" customFormat="1" x14ac:dyDescent="0.15">
      <c r="A7" s="28"/>
      <c r="B7" s="37">
        <v>2020</v>
      </c>
      <c r="C7" s="37">
        <v>232289</v>
      </c>
      <c r="D7" s="37">
        <v>46</v>
      </c>
      <c r="E7" s="37">
        <v>17</v>
      </c>
      <c r="F7" s="37">
        <v>4</v>
      </c>
      <c r="G7" s="37">
        <v>0</v>
      </c>
      <c r="H7" s="37" t="s">
        <v>96</v>
      </c>
      <c r="I7" s="37" t="s">
        <v>97</v>
      </c>
      <c r="J7" s="37" t="s">
        <v>98</v>
      </c>
      <c r="K7" s="37" t="s">
        <v>99</v>
      </c>
      <c r="L7" s="37" t="s">
        <v>100</v>
      </c>
      <c r="M7" s="37" t="s">
        <v>101</v>
      </c>
      <c r="N7" s="38" t="s">
        <v>102</v>
      </c>
      <c r="O7" s="38">
        <v>68.84</v>
      </c>
      <c r="P7" s="38">
        <v>2.23</v>
      </c>
      <c r="Q7" s="38">
        <v>100</v>
      </c>
      <c r="R7" s="38">
        <v>1650</v>
      </c>
      <c r="S7" s="38">
        <v>48075</v>
      </c>
      <c r="T7" s="38">
        <v>10.47</v>
      </c>
      <c r="U7" s="38">
        <v>4591.6899999999996</v>
      </c>
      <c r="V7" s="38">
        <v>1067</v>
      </c>
      <c r="W7" s="38">
        <v>0.32</v>
      </c>
      <c r="X7" s="38">
        <v>3334.38</v>
      </c>
      <c r="Y7" s="38" t="s">
        <v>102</v>
      </c>
      <c r="Z7" s="38" t="s">
        <v>102</v>
      </c>
      <c r="AA7" s="38" t="s">
        <v>102</v>
      </c>
      <c r="AB7" s="38">
        <v>101.6</v>
      </c>
      <c r="AC7" s="38">
        <v>114.4</v>
      </c>
      <c r="AD7" s="38" t="s">
        <v>102</v>
      </c>
      <c r="AE7" s="38" t="s">
        <v>102</v>
      </c>
      <c r="AF7" s="38" t="s">
        <v>102</v>
      </c>
      <c r="AG7" s="38">
        <v>102.73</v>
      </c>
      <c r="AH7" s="38">
        <v>105.78</v>
      </c>
      <c r="AI7" s="38">
        <v>104.83</v>
      </c>
      <c r="AJ7" s="38" t="s">
        <v>102</v>
      </c>
      <c r="AK7" s="38" t="s">
        <v>102</v>
      </c>
      <c r="AL7" s="38" t="s">
        <v>102</v>
      </c>
      <c r="AM7" s="38">
        <v>0</v>
      </c>
      <c r="AN7" s="38">
        <v>0</v>
      </c>
      <c r="AO7" s="38" t="s">
        <v>102</v>
      </c>
      <c r="AP7" s="38" t="s">
        <v>102</v>
      </c>
      <c r="AQ7" s="38" t="s">
        <v>102</v>
      </c>
      <c r="AR7" s="38">
        <v>94.97</v>
      </c>
      <c r="AS7" s="38">
        <v>63.96</v>
      </c>
      <c r="AT7" s="38">
        <v>61.55</v>
      </c>
      <c r="AU7" s="38" t="s">
        <v>102</v>
      </c>
      <c r="AV7" s="38" t="s">
        <v>102</v>
      </c>
      <c r="AW7" s="38" t="s">
        <v>102</v>
      </c>
      <c r="AX7" s="38">
        <v>15.44</v>
      </c>
      <c r="AY7" s="38">
        <v>19.59</v>
      </c>
      <c r="AZ7" s="38" t="s">
        <v>102</v>
      </c>
      <c r="BA7" s="38" t="s">
        <v>102</v>
      </c>
      <c r="BB7" s="38" t="s">
        <v>102</v>
      </c>
      <c r="BC7" s="38">
        <v>47.72</v>
      </c>
      <c r="BD7" s="38">
        <v>44.24</v>
      </c>
      <c r="BE7" s="38">
        <v>45.34</v>
      </c>
      <c r="BF7" s="38" t="s">
        <v>102</v>
      </c>
      <c r="BG7" s="38" t="s">
        <v>102</v>
      </c>
      <c r="BH7" s="38" t="s">
        <v>102</v>
      </c>
      <c r="BI7" s="38">
        <v>1560.5</v>
      </c>
      <c r="BJ7" s="38">
        <v>1262.05</v>
      </c>
      <c r="BK7" s="38" t="s">
        <v>102</v>
      </c>
      <c r="BL7" s="38" t="s">
        <v>102</v>
      </c>
      <c r="BM7" s="38" t="s">
        <v>102</v>
      </c>
      <c r="BN7" s="38">
        <v>1206.79</v>
      </c>
      <c r="BO7" s="38">
        <v>1258.43</v>
      </c>
      <c r="BP7" s="38">
        <v>1260.21</v>
      </c>
      <c r="BQ7" s="38" t="s">
        <v>102</v>
      </c>
      <c r="BR7" s="38" t="s">
        <v>102</v>
      </c>
      <c r="BS7" s="38" t="s">
        <v>102</v>
      </c>
      <c r="BT7" s="38">
        <v>57.3</v>
      </c>
      <c r="BU7" s="38">
        <v>57.37</v>
      </c>
      <c r="BV7" s="38" t="s">
        <v>102</v>
      </c>
      <c r="BW7" s="38" t="s">
        <v>102</v>
      </c>
      <c r="BX7" s="38" t="s">
        <v>102</v>
      </c>
      <c r="BY7" s="38">
        <v>71.84</v>
      </c>
      <c r="BZ7" s="38">
        <v>73.36</v>
      </c>
      <c r="CA7" s="38">
        <v>75.290000000000006</v>
      </c>
      <c r="CB7" s="38" t="s">
        <v>102</v>
      </c>
      <c r="CC7" s="38" t="s">
        <v>102</v>
      </c>
      <c r="CD7" s="38" t="s">
        <v>102</v>
      </c>
      <c r="CE7" s="38">
        <v>150</v>
      </c>
      <c r="CF7" s="38">
        <v>150</v>
      </c>
      <c r="CG7" s="38" t="s">
        <v>102</v>
      </c>
      <c r="CH7" s="38" t="s">
        <v>102</v>
      </c>
      <c r="CI7" s="38" t="s">
        <v>102</v>
      </c>
      <c r="CJ7" s="38">
        <v>228.47</v>
      </c>
      <c r="CK7" s="38">
        <v>224.88</v>
      </c>
      <c r="CL7" s="38">
        <v>215.41</v>
      </c>
      <c r="CM7" s="38" t="s">
        <v>102</v>
      </c>
      <c r="CN7" s="38" t="s">
        <v>102</v>
      </c>
      <c r="CO7" s="38" t="s">
        <v>102</v>
      </c>
      <c r="CP7" s="38" t="s">
        <v>102</v>
      </c>
      <c r="CQ7" s="38" t="s">
        <v>102</v>
      </c>
      <c r="CR7" s="38" t="s">
        <v>102</v>
      </c>
      <c r="CS7" s="38" t="s">
        <v>102</v>
      </c>
      <c r="CT7" s="38" t="s">
        <v>102</v>
      </c>
      <c r="CU7" s="38">
        <v>42.47</v>
      </c>
      <c r="CV7" s="38">
        <v>42.4</v>
      </c>
      <c r="CW7" s="38">
        <v>42.9</v>
      </c>
      <c r="CX7" s="38" t="s">
        <v>102</v>
      </c>
      <c r="CY7" s="38" t="s">
        <v>102</v>
      </c>
      <c r="CZ7" s="38" t="s">
        <v>102</v>
      </c>
      <c r="DA7" s="38">
        <v>91.25</v>
      </c>
      <c r="DB7" s="38">
        <v>92.03</v>
      </c>
      <c r="DC7" s="38" t="s">
        <v>102</v>
      </c>
      <c r="DD7" s="38" t="s">
        <v>102</v>
      </c>
      <c r="DE7" s="38" t="s">
        <v>102</v>
      </c>
      <c r="DF7" s="38">
        <v>83.75</v>
      </c>
      <c r="DG7" s="38">
        <v>84.19</v>
      </c>
      <c r="DH7" s="38">
        <v>84.75</v>
      </c>
      <c r="DI7" s="38" t="s">
        <v>102</v>
      </c>
      <c r="DJ7" s="38" t="s">
        <v>102</v>
      </c>
      <c r="DK7" s="38" t="s">
        <v>102</v>
      </c>
      <c r="DL7" s="38">
        <v>3.31</v>
      </c>
      <c r="DM7" s="38">
        <v>6.61</v>
      </c>
      <c r="DN7" s="38" t="s">
        <v>102</v>
      </c>
      <c r="DO7" s="38" t="s">
        <v>102</v>
      </c>
      <c r="DP7" s="38" t="s">
        <v>102</v>
      </c>
      <c r="DQ7" s="38">
        <v>24.68</v>
      </c>
      <c r="DR7" s="38">
        <v>21.36</v>
      </c>
      <c r="DS7" s="38">
        <v>23.6</v>
      </c>
      <c r="DT7" s="38" t="s">
        <v>102</v>
      </c>
      <c r="DU7" s="38" t="s">
        <v>102</v>
      </c>
      <c r="DV7" s="38" t="s">
        <v>102</v>
      </c>
      <c r="DW7" s="38">
        <v>0</v>
      </c>
      <c r="DX7" s="38">
        <v>0</v>
      </c>
      <c r="DY7" s="38" t="s">
        <v>102</v>
      </c>
      <c r="DZ7" s="38" t="s">
        <v>102</v>
      </c>
      <c r="EA7" s="38" t="s">
        <v>102</v>
      </c>
      <c r="EB7" s="38">
        <v>8.6199999999999992</v>
      </c>
      <c r="EC7" s="38">
        <v>0.01</v>
      </c>
      <c r="ED7" s="38">
        <v>0.01</v>
      </c>
      <c r="EE7" s="38" t="s">
        <v>102</v>
      </c>
      <c r="EF7" s="38" t="s">
        <v>102</v>
      </c>
      <c r="EG7" s="38" t="s">
        <v>102</v>
      </c>
      <c r="EH7" s="38">
        <v>0</v>
      </c>
      <c r="EI7" s="38">
        <v>0</v>
      </c>
      <c r="EJ7" s="38" t="s">
        <v>102</v>
      </c>
      <c r="EK7" s="38" t="s">
        <v>102</v>
      </c>
      <c r="EL7" s="38" t="s">
        <v>102</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2022-02-01T00:16:46Z</cp:lastPrinted>
  <dcterms:created xsi:type="dcterms:W3CDTF">2021-12-03T07:25:09Z</dcterms:created>
  <dcterms:modified xsi:type="dcterms:W3CDTF">2022-02-03T10:09:30Z</dcterms:modified>
  <cp:category/>
</cp:coreProperties>
</file>