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workbookProtection workbookAlgorithmName="SHA-512" workbookHashValue="kWNgGWxd9MpchkI8+YGVYVBVHgcIeCQ95xhFsgamvtqe03vDHufKmga1GTz2V5WhnLMOIT79kgK2JwZx32aSXw==" workbookSaltValue="mHUWhiAg9aD1nGcUWPaaeA==" workbookSpinCount="100000" lockStructure="1"/>
  <bookViews>
    <workbookView xWindow="0" yWindow="0" windowWidth="20490" windowHeight="7335"/>
  </bookViews>
  <sheets>
    <sheet name="法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<sst xmlns="http://schemas.openxmlformats.org/spreadsheetml/2006/main" count="228" uniqueCount="114">
  <si>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</si>
  <si>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</si>
  <si>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</si>
  <si>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</si>
  <si>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</si>
  <si>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</si>
  <si>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</si>
  <si>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</si>
  <si>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</si>
  <si>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</si>
  <si>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</si>
  <si>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</si>
  <si>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</si>
  <si>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</si>
  <si>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</si>
  <si>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</si>
  <si>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</si>
  <si>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</si>
  <si>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</si>
  <si>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</si>
  <si>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</si>
  <si>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</si>
  <si>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</si>
  <si>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</si>
  <si>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</si>
  <si>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</si>
  <si>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</si>
  <si>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</si>
  <si>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</si>
  <si>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</si>
  <si>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</si>
  <si>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</si>
  <si>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</si>
  <si>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</si>
  <si>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</si>
  <si>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</si>
  <si>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</si>
  <si>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</si>
  <si>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</si>
  <si>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</si>
  <si>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</si>
  <si>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</si>
  <si>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</si>
  <si>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</si>
  <si>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</si>
  <si>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</si>
  <si>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</si>
  <si>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</si>
  <si>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</si>
  <si>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</si>
  <si>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</si>
  <si>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</si>
  <si>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</si>
  <si>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</si>
  <si>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</si>
  <si>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</si>
  <si>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</si>
  <si>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</si>
  <si>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</si>
  <si>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</si>
  <si>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</si>
  <si>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</si>
  <si>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</si>
  <si>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</si>
  <si>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</si>
  <si>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</si>
  <si>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</si>
  <si>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</si>
  <si>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</si>
  <si>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</si>
  <si>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</si>
  <si>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</si>
  <si>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</si>
  <si>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</si>
  <si>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</si>
  <si>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</si>
  <si>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</si>
  <si>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</si>
  <si>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</si>
  <si>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</si>
  <si>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</si>
  <si>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</si>
  <si>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</si>
  <si>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</si>
  <si>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</si>
  <si>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</si>
  <si>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</si>
  <si>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</si>
  <si>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</si>
  <si>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</si>
  <si>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</si>
  <si>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</si>
  <si>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</si>
  <si>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</si>
  <si>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</si>
  <si>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</si>
  <si>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</si>
  <si>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</si>
  <si>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</si>
  <si>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</si>
  <si>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</si>
  <si>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</si>
  <si>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</si>
  <si>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</si>
  <si>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</si>
  <si>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</si>
  <si>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</si>
  <si>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</si>
  <si>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</si>
  <si>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</si>
  <si>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</si>
  <si>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①有形固定資産減価償却率、②管路経年化率ともに全国平均等を上回っており、S40～50年代に建設された施設の多くが法廷耐用年数を超過しつつあります。
③管路更新率は、計画的に管路の更新を行なっており、前年まで安定した値を示していました。R2で大きく低下したのは、前年までに整備した基幹管路の撤去のみの工事が大きな割合を占めたことによるものです。今後も「田原市水道事業基本計画」に基づき計画的に投資を行なっていきます。
</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3" eb="25">
      <t>ゼンコク</t>
    </rPh>
    <rPh sb="25" eb="27">
      <t>ヘイキン</t>
    </rPh>
    <rPh sb="27" eb="28">
      <t>トウ</t>
    </rPh>
    <rPh sb="29" eb="31">
      <t>ウワマワ</t>
    </rPh>
    <rPh sb="42" eb="43">
      <t>ネン</t>
    </rPh>
    <rPh sb="43" eb="44">
      <t>ダイ</t>
    </rPh>
    <rPh sb="45" eb="47">
      <t>ケンセツ</t>
    </rPh>
    <rPh sb="50" eb="52">
      <t>シセツ</t>
    </rPh>
    <rPh sb="53" eb="54">
      <t>オオ</t>
    </rPh>
    <rPh sb="56" eb="58">
      <t>ホウテイ</t>
    </rPh>
    <rPh sb="58" eb="60">
      <t>タイヨウ</t>
    </rPh>
    <rPh sb="60" eb="62">
      <t>ネンスウ</t>
    </rPh>
    <rPh sb="63" eb="65">
      <t>チョウカ</t>
    </rPh>
    <rPh sb="75" eb="77">
      <t>カンロ</t>
    </rPh>
    <rPh sb="77" eb="79">
      <t>コウシン</t>
    </rPh>
    <rPh sb="79" eb="80">
      <t>リツ</t>
    </rPh>
    <rPh sb="82" eb="85">
      <t>ケイカクテキ</t>
    </rPh>
    <rPh sb="86" eb="88">
      <t>カンロ</t>
    </rPh>
    <rPh sb="89" eb="91">
      <t>コウシン</t>
    </rPh>
    <rPh sb="92" eb="93">
      <t>オコナ</t>
    </rPh>
    <rPh sb="99" eb="101">
      <t>ゼンネン</t>
    </rPh>
    <rPh sb="103" eb="105">
      <t>アンテイ</t>
    </rPh>
    <rPh sb="107" eb="108">
      <t>アタイ</t>
    </rPh>
    <rPh sb="109" eb="110">
      <t>シメ</t>
    </rPh>
    <rPh sb="120" eb="121">
      <t>オオ</t>
    </rPh>
    <rPh sb="123" eb="125">
      <t>テイカ</t>
    </rPh>
    <rPh sb="130" eb="132">
      <t>ゼンネン</t>
    </rPh>
    <rPh sb="135" eb="137">
      <t>セイビ</t>
    </rPh>
    <rPh sb="139" eb="141">
      <t>キカン</t>
    </rPh>
    <rPh sb="141" eb="143">
      <t>カンロ</t>
    </rPh>
    <rPh sb="144" eb="146">
      <t>テッキョ</t>
    </rPh>
    <rPh sb="149" eb="151">
      <t>コウジ</t>
    </rPh>
    <rPh sb="152" eb="153">
      <t>オオ</t>
    </rPh>
    <rPh sb="155" eb="157">
      <t>ワリアイ</t>
    </rPh>
    <rPh sb="158" eb="159">
      <t>シ</t>
    </rPh>
    <rPh sb="171" eb="173">
      <t>コンゴ</t>
    </rPh>
    <rPh sb="175" eb="178">
      <t>タハラシ</t>
    </rPh>
    <rPh sb="178" eb="180">
      <t>スイドウ</t>
    </rPh>
    <rPh sb="180" eb="182">
      <t>ジギョウ</t>
    </rPh>
    <rPh sb="182" eb="184">
      <t>キホン</t>
    </rPh>
    <rPh sb="184" eb="186">
      <t>ケイカク</t>
    </rPh>
    <rPh sb="188" eb="189">
      <t>モト</t>
    </rPh>
    <rPh sb="191" eb="194">
      <t>ケイカクテキ</t>
    </rPh>
    <rPh sb="195" eb="197">
      <t>トウシ</t>
    </rPh>
    <rPh sb="198" eb="199">
      <t>オコ</t>
    </rPh>
    <phoneticPr fontId="4"/>
  </si>
  <si>
    <t>人口減少や大口使用者の使用水量の減少傾向が続く中、老朽化した施設の更新や災害発生時の機能喪失を軽減するための整備を、着実に進める必要があります。
今後の水道事業の安定的な経営のためH30年4月に策定（R5以降見直し予定）した経営戦略に基づき、施設の更新及び耐震化を計画的に進めるとともに、補助金、企業債、料金改定等により、適切な財源確保を図っていきます。
また、近隣市と人材育成と技術向上を目的とした情報共有、連携強化に取り組むとともに、業務や発注の共同化に向けた検討を進めます。</t>
    <rPh sb="16" eb="20">
      <t>ゲンショウケイコウ</t>
    </rPh>
    <rPh sb="21" eb="22">
      <t>ツヅ</t>
    </rPh>
    <rPh sb="23" eb="24">
      <t>ナカ</t>
    </rPh>
    <rPh sb="25" eb="28">
      <t>ロウキュウカ</t>
    </rPh>
    <rPh sb="30" eb="32">
      <t>シセツ</t>
    </rPh>
    <rPh sb="33" eb="35">
      <t>コウシン</t>
    </rPh>
    <rPh sb="36" eb="38">
      <t>サイガイ</t>
    </rPh>
    <rPh sb="38" eb="41">
      <t>ハッセイジ</t>
    </rPh>
    <rPh sb="42" eb="46">
      <t>キノウソウシツ</t>
    </rPh>
    <rPh sb="47" eb="49">
      <t>ケイゲン</t>
    </rPh>
    <rPh sb="54" eb="56">
      <t>セイビ</t>
    </rPh>
    <rPh sb="58" eb="60">
      <t>チャクジツ</t>
    </rPh>
    <rPh sb="61" eb="62">
      <t>スス</t>
    </rPh>
    <rPh sb="64" eb="66">
      <t>ヒツヨウ</t>
    </rPh>
    <rPh sb="73" eb="75">
      <t>コンゴ</t>
    </rPh>
    <rPh sb="76" eb="80">
      <t>スイドウジギョウ</t>
    </rPh>
    <rPh sb="81" eb="84">
      <t>アンテイテキ</t>
    </rPh>
    <rPh sb="85" eb="87">
      <t>ケイエイ</t>
    </rPh>
    <rPh sb="93" eb="94">
      <t>ネン</t>
    </rPh>
    <rPh sb="95" eb="96">
      <t>ガツ</t>
    </rPh>
    <rPh sb="97" eb="99">
      <t>サクテイ</t>
    </rPh>
    <rPh sb="102" eb="104">
      <t>イコウ</t>
    </rPh>
    <rPh sb="104" eb="106">
      <t>ミナオ</t>
    </rPh>
    <rPh sb="107" eb="109">
      <t>ヨテイ</t>
    </rPh>
    <rPh sb="114" eb="116">
      <t>センリャク</t>
    </rPh>
    <rPh sb="117" eb="118">
      <t>モト</t>
    </rPh>
    <rPh sb="121" eb="123">
      <t>シセツ</t>
    </rPh>
    <rPh sb="124" eb="126">
      <t>コウシン</t>
    </rPh>
    <rPh sb="126" eb="127">
      <t>オヨ</t>
    </rPh>
    <rPh sb="128" eb="131">
      <t>タイシンカ</t>
    </rPh>
    <rPh sb="132" eb="135">
      <t>ケイカクテキ</t>
    </rPh>
    <rPh sb="136" eb="137">
      <t>スス</t>
    </rPh>
    <rPh sb="144" eb="147">
      <t>ホジョキン</t>
    </rPh>
    <rPh sb="152" eb="157">
      <t>リョウキンカイテイトウ</t>
    </rPh>
    <rPh sb="161" eb="163">
      <t>テキセツ</t>
    </rPh>
    <rPh sb="164" eb="168">
      <t>ザイゲンカクホ</t>
    </rPh>
    <rPh sb="169" eb="170">
      <t>ハカ</t>
    </rPh>
    <rPh sb="181" eb="183">
      <t>キンリン</t>
    </rPh>
    <rPh sb="183" eb="184">
      <t>シ</t>
    </rPh>
    <rPh sb="185" eb="189">
      <t>ジンザイイクセイ</t>
    </rPh>
    <rPh sb="190" eb="194">
      <t>ギジュツコウジョウ</t>
    </rPh>
    <rPh sb="195" eb="197">
      <t>モクテキ</t>
    </rPh>
    <rPh sb="200" eb="204">
      <t>ジョウホウキョウユウ</t>
    </rPh>
    <rPh sb="205" eb="209">
      <t>レンケイキョウカ</t>
    </rPh>
    <rPh sb="210" eb="211">
      <t>ト</t>
    </rPh>
    <rPh sb="212" eb="213">
      <t>ク</t>
    </rPh>
    <rPh sb="219" eb="221">
      <t>ギョウム</t>
    </rPh>
    <rPh sb="222" eb="224">
      <t>ハッチュウ</t>
    </rPh>
    <rPh sb="225" eb="227">
      <t>キョウドウ</t>
    </rPh>
    <rPh sb="227" eb="228">
      <t>カ</t>
    </rPh>
    <rPh sb="229" eb="230">
      <t>ム</t>
    </rPh>
    <rPh sb="232" eb="234">
      <t>ケントウ</t>
    </rPh>
    <rPh sb="235" eb="236">
      <t>スス</t>
    </rPh>
    <phoneticPr fontId="4"/>
  </si>
  <si>
    <t>①経常収支比率は100％を超えており、②累積欠損金もない状態が続いています。
しかし、①経常収支比率及び⑤料金回収率は、ともに低下傾向であり、特に⑤料金回収率はH28年度から連続して100％を下回っています。これは、大口使用者の使用水量の減少や人口減などが続いていることに加え、R2年度は新型コロナウイルス感染症対策の緊急事態宣言に伴う企業や学校の休業などによるものとみられる使用水量の減少もあり、給水収益が大きく減少したことによるものです。
一方で、⑥給水原価は類似団体平均を下回る状態が続いています。引き続き経費削減に取り組むとともに、料金改定等の財源確保が必要となる見通しです。
③流動比率、④企業債残高対給水収益比率、⑦施設利用率、⑧有収率は、いずれも類似団体平均より良好な値となっています。
ただし、老朽施設の更新を計画的に進めるため、H30から一定額の借入を行なっており、④企業債残高対給水収益比率は今後も上昇する見込みです。
また、漏水調査や老朽管の更新などの取組をしていますが、⑧有収率の向上に結び付いておらず、その向上が課題となっています。</t>
    <rPh sb="1" eb="3">
      <t>ケイジョウ</t>
    </rPh>
    <rPh sb="3" eb="5">
      <t>シュウシ</t>
    </rPh>
    <rPh sb="5" eb="7">
      <t>ヒリツ</t>
    </rPh>
    <rPh sb="13" eb="14">
      <t>コ</t>
    </rPh>
    <rPh sb="20" eb="22">
      <t>ルイセキ</t>
    </rPh>
    <rPh sb="22" eb="24">
      <t>ケッソン</t>
    </rPh>
    <rPh sb="24" eb="25">
      <t>キン</t>
    </rPh>
    <rPh sb="28" eb="30">
      <t>ジョウタイ</t>
    </rPh>
    <rPh sb="31" eb="32">
      <t>ツヅ</t>
    </rPh>
    <rPh sb="44" eb="46">
      <t>ケイジョウ</t>
    </rPh>
    <rPh sb="46" eb="48">
      <t>シュウシ</t>
    </rPh>
    <rPh sb="48" eb="50">
      <t>ヒリツ</t>
    </rPh>
    <rPh sb="50" eb="51">
      <t>オヨ</t>
    </rPh>
    <rPh sb="53" eb="55">
      <t>リョウキン</t>
    </rPh>
    <rPh sb="55" eb="57">
      <t>カイシュウ</t>
    </rPh>
    <rPh sb="57" eb="58">
      <t>リツ</t>
    </rPh>
    <rPh sb="63" eb="65">
      <t>テイカ</t>
    </rPh>
    <rPh sb="65" eb="67">
      <t>ケイコウ</t>
    </rPh>
    <rPh sb="108" eb="110">
      <t>オオグチ</t>
    </rPh>
    <rPh sb="110" eb="113">
      <t>シヨウシャ</t>
    </rPh>
    <rPh sb="114" eb="116">
      <t>シヨウ</t>
    </rPh>
    <rPh sb="116" eb="118">
      <t>スイリョウ</t>
    </rPh>
    <rPh sb="119" eb="121">
      <t>ゲンショウ</t>
    </rPh>
    <rPh sb="122" eb="125">
      <t>ジンコウゲン</t>
    </rPh>
    <rPh sb="128" eb="129">
      <t>ツヅ</t>
    </rPh>
    <rPh sb="136" eb="137">
      <t>クワ</t>
    </rPh>
    <rPh sb="141" eb="143">
      <t>ネンド</t>
    </rPh>
    <rPh sb="144" eb="146">
      <t>シンガタ</t>
    </rPh>
    <rPh sb="153" eb="156">
      <t>カンセンショウ</t>
    </rPh>
    <rPh sb="156" eb="158">
      <t>タイサク</t>
    </rPh>
    <rPh sb="159" eb="161">
      <t>キンキュウ</t>
    </rPh>
    <rPh sb="161" eb="163">
      <t>ジタイ</t>
    </rPh>
    <rPh sb="163" eb="165">
      <t>センゲン</t>
    </rPh>
    <rPh sb="166" eb="167">
      <t>トモナ</t>
    </rPh>
    <rPh sb="168" eb="170">
      <t>キギョウ</t>
    </rPh>
    <rPh sb="171" eb="173">
      <t>ガッコウ</t>
    </rPh>
    <rPh sb="174" eb="176">
      <t>キュウギョウ</t>
    </rPh>
    <rPh sb="188" eb="190">
      <t>シヨウ</t>
    </rPh>
    <rPh sb="190" eb="192">
      <t>スイリョウ</t>
    </rPh>
    <rPh sb="193" eb="195">
      <t>ゲンショウ</t>
    </rPh>
    <rPh sb="199" eb="201">
      <t>キュウスイ</t>
    </rPh>
    <rPh sb="201" eb="203">
      <t>シュウエキ</t>
    </rPh>
    <rPh sb="204" eb="205">
      <t>オオ</t>
    </rPh>
    <rPh sb="207" eb="209">
      <t>ゲンショウ</t>
    </rPh>
    <rPh sb="222" eb="224">
      <t>イッポウ</t>
    </rPh>
    <rPh sb="294" eb="296">
      <t>リュウドウ</t>
    </rPh>
    <rPh sb="296" eb="298">
      <t>ヒリツ</t>
    </rPh>
    <rPh sb="300" eb="302">
      <t>キギョウ</t>
    </rPh>
    <rPh sb="302" eb="303">
      <t>サイ</t>
    </rPh>
    <rPh sb="303" eb="305">
      <t>ザンダカ</t>
    </rPh>
    <rPh sb="305" eb="306">
      <t>タイ</t>
    </rPh>
    <rPh sb="306" eb="308">
      <t>キュウスイ</t>
    </rPh>
    <rPh sb="308" eb="310">
      <t>シュウエキ</t>
    </rPh>
    <rPh sb="310" eb="312">
      <t>ヒリツ</t>
    </rPh>
    <rPh sb="314" eb="316">
      <t>シセツ</t>
    </rPh>
    <rPh sb="316" eb="318">
      <t>リヨウ</t>
    </rPh>
    <rPh sb="318" eb="319">
      <t>リツ</t>
    </rPh>
    <rPh sb="321" eb="324">
      <t>ユウシュウリツ</t>
    </rPh>
    <rPh sb="330" eb="332">
      <t>ルイジ</t>
    </rPh>
    <rPh sb="332" eb="334">
      <t>ダンタイ</t>
    </rPh>
    <rPh sb="334" eb="336">
      <t>ヘイキン</t>
    </rPh>
    <rPh sb="338" eb="340">
      <t>リョウコウ</t>
    </rPh>
    <rPh sb="341" eb="342">
      <t>アタイ</t>
    </rPh>
    <rPh sb="355" eb="357">
      <t>ロウキュウ</t>
    </rPh>
    <rPh sb="357" eb="359">
      <t>シセツ</t>
    </rPh>
    <rPh sb="360" eb="362">
      <t>コウシン</t>
    </rPh>
    <rPh sb="363" eb="366">
      <t>ケイカクテキ</t>
    </rPh>
    <rPh sb="367" eb="368">
      <t>スス</t>
    </rPh>
    <rPh sb="378" eb="380">
      <t>イッテイ</t>
    </rPh>
    <rPh sb="380" eb="381">
      <t>ガク</t>
    </rPh>
    <rPh sb="382" eb="384">
      <t>カリイレ</t>
    </rPh>
    <rPh sb="385" eb="386">
      <t>オコナ</t>
    </rPh>
    <rPh sb="406" eb="408">
      <t>コンゴ</t>
    </rPh>
    <rPh sb="409" eb="411">
      <t>ジョウショウ</t>
    </rPh>
    <rPh sb="413" eb="415">
      <t>ミコ</t>
    </rPh>
    <rPh sb="423" eb="425">
      <t>ロウスイ</t>
    </rPh>
    <rPh sb="425" eb="427">
      <t>チョウサ</t>
    </rPh>
    <rPh sb="428" eb="430">
      <t>ロウキュウ</t>
    </rPh>
    <rPh sb="430" eb="431">
      <t>カン</t>
    </rPh>
    <rPh sb="432" eb="434">
      <t>コウシン</t>
    </rPh>
    <rPh sb="437" eb="439">
      <t>トリクミ</t>
    </rPh>
    <rPh sb="448" eb="451">
      <t>ユウシュウリツ</t>
    </rPh>
    <rPh sb="452" eb="454">
      <t>コウジョウ</t>
    </rPh>
    <rPh sb="455" eb="456">
      <t>ムス</t>
    </rPh>
    <rPh sb="457" eb="458">
      <t>ツ</t>
    </rPh>
    <rPh sb="466" eb="468">
      <t>コウジョウ</t>
    </rPh>
    <rPh sb="469" eb="471">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</si>
</sst>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0.64</c:v>
                </c:pt>
                <c:pt idx="1">
                  <c:v>0.74</c:v>
                </c:pt>
                <c:pt idx="2">
                  <c:v>0.61</c:v>
                </c:pt>
                <c:pt idx="3">
                  <c:v>0.62</c:v>
                </c:pt>
                <c:pt idx="4">
                  <c:v>0.25</c:v>
                </c:pt>
              </c:numCache>
            </c:numRef>
          </c:val>
          <c:extLst>
            <c:ext xmlns:c16="http://schemas.microsoft.com/office/drawing/2014/chart" uri="{C3380CC4-5D6E-409C-BE32-E72D297353CC}">
              <c16:uniqueId val="{00000000-BC95-4F41-A425-EB437802072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BC95-4F41-A425-EB437802072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66.790000000000006</c:v>
                </c:pt>
                <c:pt idx="1">
                  <c:v>66.06</c:v>
                </c:pt>
                <c:pt idx="2">
                  <c:v>63.2</c:v>
                </c:pt>
                <c:pt idx="3">
                  <c:v>62.09</c:v>
                </c:pt>
                <c:pt idx="4">
                  <c:v>61.96</c:v>
                </c:pt>
              </c:numCache>
            </c:numRef>
          </c:val>
          <c:extLst>
            <c:ext xmlns:c16="http://schemas.microsoft.com/office/drawing/2014/chart" uri="{C3380CC4-5D6E-409C-BE32-E72D297353CC}">
              <c16:uniqueId val="{00000000-F0F2-40C8-8F56-E63AF17BBB3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F0F2-40C8-8F56-E63AF17BBB3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89.1</c:v>
                </c:pt>
                <c:pt idx="1">
                  <c:v>89.26</c:v>
                </c:pt>
                <c:pt idx="2">
                  <c:v>90.77</c:v>
                </c:pt>
                <c:pt idx="3">
                  <c:v>89.82</c:v>
                </c:pt>
                <c:pt idx="4">
                  <c:v>88.97</c:v>
                </c:pt>
              </c:numCache>
            </c:numRef>
          </c:val>
          <c:extLst>
            <c:ext xmlns:c16="http://schemas.microsoft.com/office/drawing/2014/chart" uri="{C3380CC4-5D6E-409C-BE32-E72D297353CC}">
              <c16:uniqueId val="{00000000-B06E-4237-8F6D-FBFA8260AA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B06E-4237-8F6D-FBFA8260AA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101.42</c:v>
                </c:pt>
                <c:pt idx="1">
                  <c:v>103.35</c:v>
                </c:pt>
                <c:pt idx="2">
                  <c:v>103.29</c:v>
                </c:pt>
                <c:pt idx="3">
                  <c:v>101.68</c:v>
                </c:pt>
                <c:pt idx="4">
                  <c:v>100.37</c:v>
                </c:pt>
              </c:numCache>
            </c:numRef>
          </c:val>
          <c:extLst>
            <c:ext xmlns:c16="http://schemas.microsoft.com/office/drawing/2014/chart" uri="{C3380CC4-5D6E-409C-BE32-E72D297353CC}">
              <c16:uniqueId val="{00000000-3D39-48B4-8FC9-43792C55527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3D39-48B4-8FC9-43792C55527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57.12</c:v>
                </c:pt>
                <c:pt idx="1">
                  <c:v>57.67</c:v>
                </c:pt>
                <c:pt idx="2">
                  <c:v>58</c:v>
                </c:pt>
                <c:pt idx="3">
                  <c:v>58.43</c:v>
                </c:pt>
                <c:pt idx="4">
                  <c:v>58.41</c:v>
                </c:pt>
              </c:numCache>
            </c:numRef>
          </c:val>
          <c:extLst>
            <c:ext xmlns:c16="http://schemas.microsoft.com/office/drawing/2014/chart" uri="{C3380CC4-5D6E-409C-BE32-E72D297353CC}">
              <c16:uniqueId val="{00000000-C907-4355-BA02-55873DF05C6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C907-4355-BA02-55873DF05C6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8.86</c:v>
                </c:pt>
                <c:pt idx="1">
                  <c:v>23.09</c:v>
                </c:pt>
                <c:pt idx="2">
                  <c:v>24.91</c:v>
                </c:pt>
                <c:pt idx="3">
                  <c:v>26.19</c:v>
                </c:pt>
                <c:pt idx="4">
                  <c:v>29.42</c:v>
                </c:pt>
              </c:numCache>
            </c:numRef>
          </c:val>
          <c:extLst>
            <c:ext xmlns:c16="http://schemas.microsoft.com/office/drawing/2014/chart" uri="{C3380CC4-5D6E-409C-BE32-E72D297353CC}">
              <c16:uniqueId val="{00000000-D5BC-438F-9A71-FBA9F9C5E46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D5BC-438F-9A71-FBA9F9C5E46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79-4106-B945-8B340A700BE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9C79-4106-B945-8B340A700BE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463.28</c:v>
                </c:pt>
                <c:pt idx="1">
                  <c:v>444.61</c:v>
                </c:pt>
                <c:pt idx="2">
                  <c:v>425.6</c:v>
                </c:pt>
                <c:pt idx="3">
                  <c:v>574.82000000000005</c:v>
                </c:pt>
                <c:pt idx="4">
                  <c:v>453.63</c:v>
                </c:pt>
              </c:numCache>
            </c:numRef>
          </c:val>
          <c:extLst>
            <c:ext xmlns:c16="http://schemas.microsoft.com/office/drawing/2014/chart" uri="{C3380CC4-5D6E-409C-BE32-E72D297353CC}">
              <c16:uniqueId val="{00000000-EAEA-43C1-8EF8-E55A9002E76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EAEA-43C1-8EF8-E55A9002E76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formatCode="#,##0.00;&quot;△&quot;#,##0.00;&quot;-&quot;">
                  <c:v>9.6</c:v>
                </c:pt>
                <c:pt idx="3" formatCode="#,##0.00;&quot;△&quot;#,##0.00;&quot;-&quot;">
                  <c:v>19.440000000000001</c:v>
                </c:pt>
                <c:pt idx="4" formatCode="#,##0.00;&quot;△&quot;#,##0.00;&quot;-&quot;">
                  <c:v>29.56</c:v>
                </c:pt>
              </c:numCache>
            </c:numRef>
          </c:val>
          <c:extLst>
            <c:ext xmlns:c16="http://schemas.microsoft.com/office/drawing/2014/chart" uri="{C3380CC4-5D6E-409C-BE32-E72D297353CC}">
              <c16:uniqueId val="{00000000-2756-4100-BFD1-C066652F414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2756-4100-BFD1-C066652F414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95.45</c:v>
                </c:pt>
                <c:pt idx="1">
                  <c:v>98.65</c:v>
                </c:pt>
                <c:pt idx="2">
                  <c:v>98.32</c:v>
                </c:pt>
                <c:pt idx="3">
                  <c:v>97.09</c:v>
                </c:pt>
                <c:pt idx="4">
                  <c:v>95.96</c:v>
                </c:pt>
              </c:numCache>
            </c:numRef>
          </c:val>
          <c:extLst>
            <c:ext xmlns:c16="http://schemas.microsoft.com/office/drawing/2014/chart" uri="{C3380CC4-5D6E-409C-BE32-E72D297353CC}">
              <c16:uniqueId val="{00000000-8CB5-4783-9400-6BA5E0AEF39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8CB5-4783-9400-6BA5E0AEF39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153.49</c:v>
                </c:pt>
                <c:pt idx="1">
                  <c:v>148.69</c:v>
                </c:pt>
                <c:pt idx="2">
                  <c:v>148.94</c:v>
                </c:pt>
                <c:pt idx="3">
                  <c:v>151.21</c:v>
                </c:pt>
                <c:pt idx="4">
                  <c:v>151.27000000000001</c:v>
                </c:pt>
              </c:numCache>
            </c:numRef>
          </c:val>
          <c:extLst>
            <c:ext xmlns:c16="http://schemas.microsoft.com/office/drawing/2014/chart" uri="{C3380CC4-5D6E-409C-BE32-E72D297353CC}">
              <c16:uniqueId val="{00000000-3FD2-4BE3-A0CA-A74EDAB2AB0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3FD2-4BE3-A0CA-A74EDAB2AB0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田原市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60895</v>
      </c>
      <c r="AM8" s="71"/>
      <c r="AN8" s="71"/>
      <c r="AO8" s="71"/>
      <c r="AP8" s="71"/>
      <c r="AQ8" s="71"/>
      <c r="AR8" s="71"/>
      <c r="AS8" s="71"/>
      <c r="AT8" s="67">
        <f>データ!$S$6</f>
        <v>191.12</v>
      </c>
      <c r="AU8" s="68"/>
      <c r="AV8" s="68"/>
      <c r="AW8" s="68"/>
      <c r="AX8" s="68"/>
      <c r="AY8" s="68"/>
      <c r="AZ8" s="68"/>
      <c r="BA8" s="68"/>
      <c r="BB8" s="70">
        <f>データ!$T$6</f>
        <v>318.62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92.96</v>
      </c>
      <c r="J10" s="68"/>
      <c r="K10" s="68"/>
      <c r="L10" s="68"/>
      <c r="M10" s="68"/>
      <c r="N10" s="68"/>
      <c r="O10" s="69"/>
      <c r="P10" s="70">
        <f>データ!$P$6</f>
        <v>99.92</v>
      </c>
      <c r="Q10" s="70"/>
      <c r="R10" s="70"/>
      <c r="S10" s="70"/>
      <c r="T10" s="70"/>
      <c r="U10" s="70"/>
      <c r="V10" s="70"/>
      <c r="W10" s="71">
        <f>データ!$Q$6</f>
        <v>2365</v>
      </c>
      <c r="X10" s="71"/>
      <c r="Y10" s="71"/>
      <c r="Z10" s="71"/>
      <c r="AA10" s="71"/>
      <c r="AB10" s="71"/>
      <c r="AC10" s="71"/>
      <c r="AD10" s="2"/>
      <c r="AE10" s="2"/>
      <c r="AF10" s="2"/>
      <c r="AG10" s="2"/>
      <c r="AH10" s="4"/>
      <c r="AI10" s="4"/>
      <c r="AJ10" s="4"/>
      <c r="AK10" s="4"/>
      <c r="AL10" s="71">
        <f>データ!$U$6</f>
        <v>60561</v>
      </c>
      <c r="AM10" s="71"/>
      <c r="AN10" s="71"/>
      <c r="AO10" s="71"/>
      <c r="AP10" s="71"/>
      <c r="AQ10" s="71"/>
      <c r="AR10" s="71"/>
      <c r="AS10" s="71"/>
      <c r="AT10" s="67">
        <f>データ!$V$6</f>
        <v>191.11</v>
      </c>
      <c r="AU10" s="68"/>
      <c r="AV10" s="68"/>
      <c r="AW10" s="68"/>
      <c r="AX10" s="68"/>
      <c r="AY10" s="68"/>
      <c r="AZ10" s="68"/>
      <c r="BA10" s="68"/>
      <c r="BB10" s="70">
        <f>データ!$W$6</f>
        <v>316.89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51" t="s">
        <v>25</v>
      </c>
      <c r="BM14" s="52"/>
      <c r="BN14" s="52"/>
      <c r="BO14" s="52"/>
      <c r="BP14" s="52"/>
      <c r="BQ14" s="52"/>
      <c r="BR14" s="52"/>
      <c r="BS14" s="52"/>
      <c r="BT14" s="52"/>
      <c r="BU14" s="52"/>
      <c r="BV14" s="52"/>
      <c r="BW14" s="52"/>
      <c r="BX14" s="52"/>
      <c r="BY14" s="52"/>
      <c r="BZ14" s="53"/>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54"/>
      <c r="BM15" s="55"/>
      <c r="BN15" s="55"/>
      <c r="BO15" s="55"/>
      <c r="BP15" s="55"/>
      <c r="BQ15" s="55"/>
      <c r="BR15" s="55"/>
      <c r="BS15" s="55"/>
      <c r="BT15" s="55"/>
      <c r="BU15" s="55"/>
      <c r="BV15" s="55"/>
      <c r="BW15" s="55"/>
      <c r="BX15" s="55"/>
      <c r="BY15" s="55"/>
      <c r="BZ15" s="56"/>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5" t="s">
        <v>113</v>
      </c>
      <c r="BM16" s="46"/>
      <c r="BN16" s="46"/>
      <c r="BO16" s="46"/>
      <c r="BP16" s="46"/>
      <c r="BQ16" s="46"/>
      <c r="BR16" s="46"/>
      <c r="BS16" s="46"/>
      <c r="BT16" s="46"/>
      <c r="BU16" s="46"/>
      <c r="BV16" s="46"/>
      <c r="BW16" s="46"/>
      <c r="BX16" s="46"/>
      <c r="BY16" s="46"/>
      <c r="BZ16" s="4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5"/>
      <c r="BM17" s="46"/>
      <c r="BN17" s="46"/>
      <c r="BO17" s="46"/>
      <c r="BP17" s="46"/>
      <c r="BQ17" s="46"/>
      <c r="BR17" s="46"/>
      <c r="BS17" s="46"/>
      <c r="BT17" s="46"/>
      <c r="BU17" s="46"/>
      <c r="BV17" s="46"/>
      <c r="BW17" s="46"/>
      <c r="BX17" s="46"/>
      <c r="BY17" s="46"/>
      <c r="BZ17" s="4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5"/>
      <c r="BM18" s="46"/>
      <c r="BN18" s="46"/>
      <c r="BO18" s="46"/>
      <c r="BP18" s="46"/>
      <c r="BQ18" s="46"/>
      <c r="BR18" s="46"/>
      <c r="BS18" s="46"/>
      <c r="BT18" s="46"/>
      <c r="BU18" s="46"/>
      <c r="BV18" s="46"/>
      <c r="BW18" s="46"/>
      <c r="BX18" s="46"/>
      <c r="BY18" s="46"/>
      <c r="BZ18" s="4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5"/>
      <c r="BM19" s="46"/>
      <c r="BN19" s="46"/>
      <c r="BO19" s="46"/>
      <c r="BP19" s="46"/>
      <c r="BQ19" s="46"/>
      <c r="BR19" s="46"/>
      <c r="BS19" s="46"/>
      <c r="BT19" s="46"/>
      <c r="BU19" s="46"/>
      <c r="BV19" s="46"/>
      <c r="BW19" s="46"/>
      <c r="BX19" s="46"/>
      <c r="BY19" s="46"/>
      <c r="BZ19" s="4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5"/>
      <c r="BM20" s="46"/>
      <c r="BN20" s="46"/>
      <c r="BO20" s="46"/>
      <c r="BP20" s="46"/>
      <c r="BQ20" s="46"/>
      <c r="BR20" s="46"/>
      <c r="BS20" s="46"/>
      <c r="BT20" s="46"/>
      <c r="BU20" s="46"/>
      <c r="BV20" s="46"/>
      <c r="BW20" s="46"/>
      <c r="BX20" s="46"/>
      <c r="BY20" s="46"/>
      <c r="BZ20" s="4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5"/>
      <c r="BM21" s="46"/>
      <c r="BN21" s="46"/>
      <c r="BO21" s="46"/>
      <c r="BP21" s="46"/>
      <c r="BQ21" s="46"/>
      <c r="BR21" s="46"/>
      <c r="BS21" s="46"/>
      <c r="BT21" s="46"/>
      <c r="BU21" s="46"/>
      <c r="BV21" s="46"/>
      <c r="BW21" s="46"/>
      <c r="BX21" s="46"/>
      <c r="BY21" s="46"/>
      <c r="BZ21" s="4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5"/>
      <c r="BM22" s="46"/>
      <c r="BN22" s="46"/>
      <c r="BO22" s="46"/>
      <c r="BP22" s="46"/>
      <c r="BQ22" s="46"/>
      <c r="BR22" s="46"/>
      <c r="BS22" s="46"/>
      <c r="BT22" s="46"/>
      <c r="BU22" s="46"/>
      <c r="BV22" s="46"/>
      <c r="BW22" s="46"/>
      <c r="BX22" s="46"/>
      <c r="BY22" s="46"/>
      <c r="BZ22" s="4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5"/>
      <c r="BM23" s="46"/>
      <c r="BN23" s="46"/>
      <c r="BO23" s="46"/>
      <c r="BP23" s="46"/>
      <c r="BQ23" s="46"/>
      <c r="BR23" s="46"/>
      <c r="BS23" s="46"/>
      <c r="BT23" s="46"/>
      <c r="BU23" s="46"/>
      <c r="BV23" s="46"/>
      <c r="BW23" s="46"/>
      <c r="BX23" s="46"/>
      <c r="BY23" s="46"/>
      <c r="BZ23" s="4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5"/>
      <c r="BM24" s="46"/>
      <c r="BN24" s="46"/>
      <c r="BO24" s="46"/>
      <c r="BP24" s="46"/>
      <c r="BQ24" s="46"/>
      <c r="BR24" s="46"/>
      <c r="BS24" s="46"/>
      <c r="BT24" s="46"/>
      <c r="BU24" s="46"/>
      <c r="BV24" s="46"/>
      <c r="BW24" s="46"/>
      <c r="BX24" s="46"/>
      <c r="BY24" s="46"/>
      <c r="BZ24" s="4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5"/>
      <c r="BM25" s="46"/>
      <c r="BN25" s="46"/>
      <c r="BO25" s="46"/>
      <c r="BP25" s="46"/>
      <c r="BQ25" s="46"/>
      <c r="BR25" s="46"/>
      <c r="BS25" s="46"/>
      <c r="BT25" s="46"/>
      <c r="BU25" s="46"/>
      <c r="BV25" s="46"/>
      <c r="BW25" s="46"/>
      <c r="BX25" s="46"/>
      <c r="BY25" s="46"/>
      <c r="BZ25" s="4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5"/>
      <c r="BM26" s="46"/>
      <c r="BN26" s="46"/>
      <c r="BO26" s="46"/>
      <c r="BP26" s="46"/>
      <c r="BQ26" s="46"/>
      <c r="BR26" s="46"/>
      <c r="BS26" s="46"/>
      <c r="BT26" s="46"/>
      <c r="BU26" s="46"/>
      <c r="BV26" s="46"/>
      <c r="BW26" s="46"/>
      <c r="BX26" s="46"/>
      <c r="BY26" s="46"/>
      <c r="BZ26" s="4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5"/>
      <c r="BM27" s="46"/>
      <c r="BN27" s="46"/>
      <c r="BO27" s="46"/>
      <c r="BP27" s="46"/>
      <c r="BQ27" s="46"/>
      <c r="BR27" s="46"/>
      <c r="BS27" s="46"/>
      <c r="BT27" s="46"/>
      <c r="BU27" s="46"/>
      <c r="BV27" s="46"/>
      <c r="BW27" s="46"/>
      <c r="BX27" s="46"/>
      <c r="BY27" s="46"/>
      <c r="BZ27" s="4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5"/>
      <c r="BM28" s="46"/>
      <c r="BN28" s="46"/>
      <c r="BO28" s="46"/>
      <c r="BP28" s="46"/>
      <c r="BQ28" s="46"/>
      <c r="BR28" s="46"/>
      <c r="BS28" s="46"/>
      <c r="BT28" s="46"/>
      <c r="BU28" s="46"/>
      <c r="BV28" s="46"/>
      <c r="BW28" s="46"/>
      <c r="BX28" s="46"/>
      <c r="BY28" s="46"/>
      <c r="BZ28" s="4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5"/>
      <c r="BM29" s="46"/>
      <c r="BN29" s="46"/>
      <c r="BO29" s="46"/>
      <c r="BP29" s="46"/>
      <c r="BQ29" s="46"/>
      <c r="BR29" s="46"/>
      <c r="BS29" s="46"/>
      <c r="BT29" s="46"/>
      <c r="BU29" s="46"/>
      <c r="BV29" s="46"/>
      <c r="BW29" s="46"/>
      <c r="BX29" s="46"/>
      <c r="BY29" s="46"/>
      <c r="BZ29" s="4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5"/>
      <c r="BM30" s="46"/>
      <c r="BN30" s="46"/>
      <c r="BO30" s="46"/>
      <c r="BP30" s="46"/>
      <c r="BQ30" s="46"/>
      <c r="BR30" s="46"/>
      <c r="BS30" s="46"/>
      <c r="BT30" s="46"/>
      <c r="BU30" s="46"/>
      <c r="BV30" s="46"/>
      <c r="BW30" s="46"/>
      <c r="BX30" s="46"/>
      <c r="BY30" s="46"/>
      <c r="BZ30" s="4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5"/>
      <c r="BM31" s="46"/>
      <c r="BN31" s="46"/>
      <c r="BO31" s="46"/>
      <c r="BP31" s="46"/>
      <c r="BQ31" s="46"/>
      <c r="BR31" s="46"/>
      <c r="BS31" s="46"/>
      <c r="BT31" s="46"/>
      <c r="BU31" s="46"/>
      <c r="BV31" s="46"/>
      <c r="BW31" s="46"/>
      <c r="BX31" s="46"/>
      <c r="BY31" s="46"/>
      <c r="BZ31" s="4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5"/>
      <c r="BM32" s="46"/>
      <c r="BN32" s="46"/>
      <c r="BO32" s="46"/>
      <c r="BP32" s="46"/>
      <c r="BQ32" s="46"/>
      <c r="BR32" s="46"/>
      <c r="BS32" s="46"/>
      <c r="BT32" s="46"/>
      <c r="BU32" s="46"/>
      <c r="BV32" s="46"/>
      <c r="BW32" s="46"/>
      <c r="BX32" s="46"/>
      <c r="BY32" s="46"/>
      <c r="BZ32" s="4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5"/>
      <c r="BM33" s="46"/>
      <c r="BN33" s="46"/>
      <c r="BO33" s="46"/>
      <c r="BP33" s="46"/>
      <c r="BQ33" s="46"/>
      <c r="BR33" s="46"/>
      <c r="BS33" s="46"/>
      <c r="BT33" s="46"/>
      <c r="BU33" s="46"/>
      <c r="BV33" s="46"/>
      <c r="BW33" s="46"/>
      <c r="BX33" s="46"/>
      <c r="BY33" s="46"/>
      <c r="BZ33" s="4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5"/>
      <c r="BM34" s="46"/>
      <c r="BN34" s="46"/>
      <c r="BO34" s="46"/>
      <c r="BP34" s="46"/>
      <c r="BQ34" s="46"/>
      <c r="BR34" s="46"/>
      <c r="BS34" s="46"/>
      <c r="BT34" s="46"/>
      <c r="BU34" s="46"/>
      <c r="BV34" s="46"/>
      <c r="BW34" s="46"/>
      <c r="BX34" s="46"/>
      <c r="BY34" s="46"/>
      <c r="BZ34" s="4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5"/>
      <c r="BM35" s="46"/>
      <c r="BN35" s="46"/>
      <c r="BO35" s="46"/>
      <c r="BP35" s="46"/>
      <c r="BQ35" s="46"/>
      <c r="BR35" s="46"/>
      <c r="BS35" s="46"/>
      <c r="BT35" s="46"/>
      <c r="BU35" s="46"/>
      <c r="BV35" s="46"/>
      <c r="BW35" s="46"/>
      <c r="BX35" s="46"/>
      <c r="BY35" s="46"/>
      <c r="BZ35" s="4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5"/>
      <c r="BM36" s="46"/>
      <c r="BN36" s="46"/>
      <c r="BO36" s="46"/>
      <c r="BP36" s="46"/>
      <c r="BQ36" s="46"/>
      <c r="BR36" s="46"/>
      <c r="BS36" s="46"/>
      <c r="BT36" s="46"/>
      <c r="BU36" s="46"/>
      <c r="BV36" s="46"/>
      <c r="BW36" s="46"/>
      <c r="BX36" s="46"/>
      <c r="BY36" s="46"/>
      <c r="BZ36" s="4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5"/>
      <c r="BM37" s="46"/>
      <c r="BN37" s="46"/>
      <c r="BO37" s="46"/>
      <c r="BP37" s="46"/>
      <c r="BQ37" s="46"/>
      <c r="BR37" s="46"/>
      <c r="BS37" s="46"/>
      <c r="BT37" s="46"/>
      <c r="BU37" s="46"/>
      <c r="BV37" s="46"/>
      <c r="BW37" s="46"/>
      <c r="BX37" s="46"/>
      <c r="BY37" s="46"/>
      <c r="BZ37" s="4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5"/>
      <c r="BM38" s="46"/>
      <c r="BN38" s="46"/>
      <c r="BO38" s="46"/>
      <c r="BP38" s="46"/>
      <c r="BQ38" s="46"/>
      <c r="BR38" s="46"/>
      <c r="BS38" s="46"/>
      <c r="BT38" s="46"/>
      <c r="BU38" s="46"/>
      <c r="BV38" s="46"/>
      <c r="BW38" s="46"/>
      <c r="BX38" s="46"/>
      <c r="BY38" s="46"/>
      <c r="BZ38" s="4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5"/>
      <c r="BM39" s="46"/>
      <c r="BN39" s="46"/>
      <c r="BO39" s="46"/>
      <c r="BP39" s="46"/>
      <c r="BQ39" s="46"/>
      <c r="BR39" s="46"/>
      <c r="BS39" s="46"/>
      <c r="BT39" s="46"/>
      <c r="BU39" s="46"/>
      <c r="BV39" s="46"/>
      <c r="BW39" s="46"/>
      <c r="BX39" s="46"/>
      <c r="BY39" s="46"/>
      <c r="BZ39" s="4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5"/>
      <c r="BM40" s="46"/>
      <c r="BN40" s="46"/>
      <c r="BO40" s="46"/>
      <c r="BP40" s="46"/>
      <c r="BQ40" s="46"/>
      <c r="BR40" s="46"/>
      <c r="BS40" s="46"/>
      <c r="BT40" s="46"/>
      <c r="BU40" s="46"/>
      <c r="BV40" s="46"/>
      <c r="BW40" s="46"/>
      <c r="BX40" s="46"/>
      <c r="BY40" s="46"/>
      <c r="BZ40" s="4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5"/>
      <c r="BM41" s="46"/>
      <c r="BN41" s="46"/>
      <c r="BO41" s="46"/>
      <c r="BP41" s="46"/>
      <c r="BQ41" s="46"/>
      <c r="BR41" s="46"/>
      <c r="BS41" s="46"/>
      <c r="BT41" s="46"/>
      <c r="BU41" s="46"/>
      <c r="BV41" s="46"/>
      <c r="BW41" s="46"/>
      <c r="BX41" s="46"/>
      <c r="BY41" s="46"/>
      <c r="BZ41" s="4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5"/>
      <c r="BM42" s="46"/>
      <c r="BN42" s="46"/>
      <c r="BO42" s="46"/>
      <c r="BP42" s="46"/>
      <c r="BQ42" s="46"/>
      <c r="BR42" s="46"/>
      <c r="BS42" s="46"/>
      <c r="BT42" s="46"/>
      <c r="BU42" s="46"/>
      <c r="BV42" s="46"/>
      <c r="BW42" s="46"/>
      <c r="BX42" s="46"/>
      <c r="BY42" s="46"/>
      <c r="BZ42" s="4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5"/>
      <c r="BM43" s="46"/>
      <c r="BN43" s="46"/>
      <c r="BO43" s="46"/>
      <c r="BP43" s="46"/>
      <c r="BQ43" s="46"/>
      <c r="BR43" s="46"/>
      <c r="BS43" s="46"/>
      <c r="BT43" s="46"/>
      <c r="BU43" s="46"/>
      <c r="BV43" s="46"/>
      <c r="BW43" s="46"/>
      <c r="BX43" s="46"/>
      <c r="BY43" s="46"/>
      <c r="BZ43" s="4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51" t="s">
        <v>26</v>
      </c>
      <c r="BM45" s="52"/>
      <c r="BN45" s="52"/>
      <c r="BO45" s="52"/>
      <c r="BP45" s="52"/>
      <c r="BQ45" s="52"/>
      <c r="BR45" s="52"/>
      <c r="BS45" s="52"/>
      <c r="BT45" s="52"/>
      <c r="BU45" s="52"/>
      <c r="BV45" s="52"/>
      <c r="BW45" s="52"/>
      <c r="BX45" s="52"/>
      <c r="BY45" s="52"/>
      <c r="BZ45" s="53"/>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5" t="s">
        <v>111</v>
      </c>
      <c r="BM47" s="46"/>
      <c r="BN47" s="46"/>
      <c r="BO47" s="46"/>
      <c r="BP47" s="46"/>
      <c r="BQ47" s="46"/>
      <c r="BR47" s="46"/>
      <c r="BS47" s="46"/>
      <c r="BT47" s="46"/>
      <c r="BU47" s="46"/>
      <c r="BV47" s="46"/>
      <c r="BW47" s="46"/>
      <c r="BX47" s="46"/>
      <c r="BY47" s="46"/>
      <c r="BZ47" s="4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5"/>
      <c r="BM48" s="46"/>
      <c r="BN48" s="46"/>
      <c r="BO48" s="46"/>
      <c r="BP48" s="46"/>
      <c r="BQ48" s="46"/>
      <c r="BR48" s="46"/>
      <c r="BS48" s="46"/>
      <c r="BT48" s="46"/>
      <c r="BU48" s="46"/>
      <c r="BV48" s="46"/>
      <c r="BW48" s="46"/>
      <c r="BX48" s="46"/>
      <c r="BY48" s="46"/>
      <c r="BZ48" s="4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5"/>
      <c r="BM49" s="46"/>
      <c r="BN49" s="46"/>
      <c r="BO49" s="46"/>
      <c r="BP49" s="46"/>
      <c r="BQ49" s="46"/>
      <c r="BR49" s="46"/>
      <c r="BS49" s="46"/>
      <c r="BT49" s="46"/>
      <c r="BU49" s="46"/>
      <c r="BV49" s="46"/>
      <c r="BW49" s="46"/>
      <c r="BX49" s="46"/>
      <c r="BY49" s="46"/>
      <c r="BZ49" s="4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5"/>
      <c r="BM50" s="46"/>
      <c r="BN50" s="46"/>
      <c r="BO50" s="46"/>
      <c r="BP50" s="46"/>
      <c r="BQ50" s="46"/>
      <c r="BR50" s="46"/>
      <c r="BS50" s="46"/>
      <c r="BT50" s="46"/>
      <c r="BU50" s="46"/>
      <c r="BV50" s="46"/>
      <c r="BW50" s="46"/>
      <c r="BX50" s="46"/>
      <c r="BY50" s="46"/>
      <c r="BZ50" s="4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5"/>
      <c r="BM51" s="46"/>
      <c r="BN51" s="46"/>
      <c r="BO51" s="46"/>
      <c r="BP51" s="46"/>
      <c r="BQ51" s="46"/>
      <c r="BR51" s="46"/>
      <c r="BS51" s="46"/>
      <c r="BT51" s="46"/>
      <c r="BU51" s="46"/>
      <c r="BV51" s="46"/>
      <c r="BW51" s="46"/>
      <c r="BX51" s="46"/>
      <c r="BY51" s="46"/>
      <c r="BZ51" s="4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5"/>
      <c r="BM52" s="46"/>
      <c r="BN52" s="46"/>
      <c r="BO52" s="46"/>
      <c r="BP52" s="46"/>
      <c r="BQ52" s="46"/>
      <c r="BR52" s="46"/>
      <c r="BS52" s="46"/>
      <c r="BT52" s="46"/>
      <c r="BU52" s="46"/>
      <c r="BV52" s="46"/>
      <c r="BW52" s="46"/>
      <c r="BX52" s="46"/>
      <c r="BY52" s="46"/>
      <c r="BZ52" s="4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5"/>
      <c r="BM53" s="46"/>
      <c r="BN53" s="46"/>
      <c r="BO53" s="46"/>
      <c r="BP53" s="46"/>
      <c r="BQ53" s="46"/>
      <c r="BR53" s="46"/>
      <c r="BS53" s="46"/>
      <c r="BT53" s="46"/>
      <c r="BU53" s="46"/>
      <c r="BV53" s="46"/>
      <c r="BW53" s="46"/>
      <c r="BX53" s="46"/>
      <c r="BY53" s="46"/>
      <c r="BZ53" s="4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5"/>
      <c r="BM54" s="46"/>
      <c r="BN54" s="46"/>
      <c r="BO54" s="46"/>
      <c r="BP54" s="46"/>
      <c r="BQ54" s="46"/>
      <c r="BR54" s="46"/>
      <c r="BS54" s="46"/>
      <c r="BT54" s="46"/>
      <c r="BU54" s="46"/>
      <c r="BV54" s="46"/>
      <c r="BW54" s="46"/>
      <c r="BX54" s="46"/>
      <c r="BY54" s="46"/>
      <c r="BZ54" s="4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5"/>
      <c r="BM55" s="46"/>
      <c r="BN55" s="46"/>
      <c r="BO55" s="46"/>
      <c r="BP55" s="46"/>
      <c r="BQ55" s="46"/>
      <c r="BR55" s="46"/>
      <c r="BS55" s="46"/>
      <c r="BT55" s="46"/>
      <c r="BU55" s="46"/>
      <c r="BV55" s="46"/>
      <c r="BW55" s="46"/>
      <c r="BX55" s="46"/>
      <c r="BY55" s="46"/>
      <c r="BZ55" s="4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5"/>
      <c r="BM56" s="46"/>
      <c r="BN56" s="46"/>
      <c r="BO56" s="46"/>
      <c r="BP56" s="46"/>
      <c r="BQ56" s="46"/>
      <c r="BR56" s="46"/>
      <c r="BS56" s="46"/>
      <c r="BT56" s="46"/>
      <c r="BU56" s="46"/>
      <c r="BV56" s="46"/>
      <c r="BW56" s="46"/>
      <c r="BX56" s="46"/>
      <c r="BY56" s="46"/>
      <c r="BZ56" s="4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5"/>
      <c r="BM57" s="46"/>
      <c r="BN57" s="46"/>
      <c r="BO57" s="46"/>
      <c r="BP57" s="46"/>
      <c r="BQ57" s="46"/>
      <c r="BR57" s="46"/>
      <c r="BS57" s="46"/>
      <c r="BT57" s="46"/>
      <c r="BU57" s="46"/>
      <c r="BV57" s="46"/>
      <c r="BW57" s="46"/>
      <c r="BX57" s="46"/>
      <c r="BY57" s="46"/>
      <c r="BZ57" s="4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5"/>
      <c r="BM58" s="46"/>
      <c r="BN58" s="46"/>
      <c r="BO58" s="46"/>
      <c r="BP58" s="46"/>
      <c r="BQ58" s="46"/>
      <c r="BR58" s="46"/>
      <c r="BS58" s="46"/>
      <c r="BT58" s="46"/>
      <c r="BU58" s="46"/>
      <c r="BV58" s="46"/>
      <c r="BW58" s="46"/>
      <c r="BX58" s="46"/>
      <c r="BY58" s="46"/>
      <c r="BZ58" s="4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5"/>
      <c r="BM59" s="46"/>
      <c r="BN59" s="46"/>
      <c r="BO59" s="46"/>
      <c r="BP59" s="46"/>
      <c r="BQ59" s="46"/>
      <c r="BR59" s="46"/>
      <c r="BS59" s="46"/>
      <c r="BT59" s="46"/>
      <c r="BU59" s="46"/>
      <c r="BV59" s="46"/>
      <c r="BW59" s="46"/>
      <c r="BX59" s="46"/>
      <c r="BY59" s="46"/>
      <c r="BZ59" s="4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5"/>
      <c r="BM60" s="46"/>
      <c r="BN60" s="46"/>
      <c r="BO60" s="46"/>
      <c r="BP60" s="46"/>
      <c r="BQ60" s="46"/>
      <c r="BR60" s="46"/>
      <c r="BS60" s="46"/>
      <c r="BT60" s="46"/>
      <c r="BU60" s="46"/>
      <c r="BV60" s="46"/>
      <c r="BW60" s="46"/>
      <c r="BX60" s="46"/>
      <c r="BY60" s="46"/>
      <c r="BZ60" s="4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5"/>
      <c r="BM61" s="46"/>
      <c r="BN61" s="46"/>
      <c r="BO61" s="46"/>
      <c r="BP61" s="46"/>
      <c r="BQ61" s="46"/>
      <c r="BR61" s="46"/>
      <c r="BS61" s="46"/>
      <c r="BT61" s="46"/>
      <c r="BU61" s="46"/>
      <c r="BV61" s="46"/>
      <c r="BW61" s="46"/>
      <c r="BX61" s="46"/>
      <c r="BY61" s="46"/>
      <c r="BZ61" s="4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5"/>
      <c r="BM62" s="46"/>
      <c r="BN62" s="46"/>
      <c r="BO62" s="46"/>
      <c r="BP62" s="46"/>
      <c r="BQ62" s="46"/>
      <c r="BR62" s="46"/>
      <c r="BS62" s="46"/>
      <c r="BT62" s="46"/>
      <c r="BU62" s="46"/>
      <c r="BV62" s="46"/>
      <c r="BW62" s="46"/>
      <c r="BX62" s="46"/>
      <c r="BY62" s="46"/>
      <c r="BZ62" s="4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51" t="s">
        <v>28</v>
      </c>
      <c r="BM64" s="52"/>
      <c r="BN64" s="52"/>
      <c r="BO64" s="52"/>
      <c r="BP64" s="52"/>
      <c r="BQ64" s="52"/>
      <c r="BR64" s="52"/>
      <c r="BS64" s="52"/>
      <c r="BT64" s="52"/>
      <c r="BU64" s="52"/>
      <c r="BV64" s="52"/>
      <c r="BW64" s="52"/>
      <c r="BX64" s="52"/>
      <c r="BY64" s="52"/>
      <c r="BZ64" s="53"/>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5" t="s">
        <v>112</v>
      </c>
      <c r="BM66" s="46"/>
      <c r="BN66" s="46"/>
      <c r="BO66" s="46"/>
      <c r="BP66" s="46"/>
      <c r="BQ66" s="46"/>
      <c r="BR66" s="46"/>
      <c r="BS66" s="46"/>
      <c r="BT66" s="46"/>
      <c r="BU66" s="46"/>
      <c r="BV66" s="46"/>
      <c r="BW66" s="46"/>
      <c r="BX66" s="46"/>
      <c r="BY66" s="46"/>
      <c r="BZ66" s="47"/>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5"/>
      <c r="BM67" s="46"/>
      <c r="BN67" s="46"/>
      <c r="BO67" s="46"/>
      <c r="BP67" s="46"/>
      <c r="BQ67" s="46"/>
      <c r="BR67" s="46"/>
      <c r="BS67" s="46"/>
      <c r="BT67" s="46"/>
      <c r="BU67" s="46"/>
      <c r="BV67" s="46"/>
      <c r="BW67" s="46"/>
      <c r="BX67" s="46"/>
      <c r="BY67" s="46"/>
      <c r="BZ67" s="47"/>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5"/>
      <c r="BM68" s="46"/>
      <c r="BN68" s="46"/>
      <c r="BO68" s="46"/>
      <c r="BP68" s="46"/>
      <c r="BQ68" s="46"/>
      <c r="BR68" s="46"/>
      <c r="BS68" s="46"/>
      <c r="BT68" s="46"/>
      <c r="BU68" s="46"/>
      <c r="BV68" s="46"/>
      <c r="BW68" s="46"/>
      <c r="BX68" s="46"/>
      <c r="BY68" s="46"/>
      <c r="BZ68" s="47"/>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5"/>
      <c r="BM69" s="46"/>
      <c r="BN69" s="46"/>
      <c r="BO69" s="46"/>
      <c r="BP69" s="46"/>
      <c r="BQ69" s="46"/>
      <c r="BR69" s="46"/>
      <c r="BS69" s="46"/>
      <c r="BT69" s="46"/>
      <c r="BU69" s="46"/>
      <c r="BV69" s="46"/>
      <c r="BW69" s="46"/>
      <c r="BX69" s="46"/>
      <c r="BY69" s="46"/>
      <c r="BZ69" s="47"/>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5"/>
      <c r="BM70" s="46"/>
      <c r="BN70" s="46"/>
      <c r="BO70" s="46"/>
      <c r="BP70" s="46"/>
      <c r="BQ70" s="46"/>
      <c r="BR70" s="46"/>
      <c r="BS70" s="46"/>
      <c r="BT70" s="46"/>
      <c r="BU70" s="46"/>
      <c r="BV70" s="46"/>
      <c r="BW70" s="46"/>
      <c r="BX70" s="46"/>
      <c r="BY70" s="46"/>
      <c r="BZ70" s="47"/>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5"/>
      <c r="BM71" s="46"/>
      <c r="BN71" s="46"/>
      <c r="BO71" s="46"/>
      <c r="BP71" s="46"/>
      <c r="BQ71" s="46"/>
      <c r="BR71" s="46"/>
      <c r="BS71" s="46"/>
      <c r="BT71" s="46"/>
      <c r="BU71" s="46"/>
      <c r="BV71" s="46"/>
      <c r="BW71" s="46"/>
      <c r="BX71" s="46"/>
      <c r="BY71" s="46"/>
      <c r="BZ71" s="47"/>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5"/>
      <c r="BM72" s="46"/>
      <c r="BN72" s="46"/>
      <c r="BO72" s="46"/>
      <c r="BP72" s="46"/>
      <c r="BQ72" s="46"/>
      <c r="BR72" s="46"/>
      <c r="BS72" s="46"/>
      <c r="BT72" s="46"/>
      <c r="BU72" s="46"/>
      <c r="BV72" s="46"/>
      <c r="BW72" s="46"/>
      <c r="BX72" s="46"/>
      <c r="BY72" s="46"/>
      <c r="BZ72" s="47"/>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5"/>
      <c r="BM73" s="46"/>
      <c r="BN73" s="46"/>
      <c r="BO73" s="46"/>
      <c r="BP73" s="46"/>
      <c r="BQ73" s="46"/>
      <c r="BR73" s="46"/>
      <c r="BS73" s="46"/>
      <c r="BT73" s="46"/>
      <c r="BU73" s="46"/>
      <c r="BV73" s="46"/>
      <c r="BW73" s="46"/>
      <c r="BX73" s="46"/>
      <c r="BY73" s="46"/>
      <c r="BZ73" s="47"/>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5"/>
      <c r="BM74" s="46"/>
      <c r="BN74" s="46"/>
      <c r="BO74" s="46"/>
      <c r="BP74" s="46"/>
      <c r="BQ74" s="46"/>
      <c r="BR74" s="46"/>
      <c r="BS74" s="46"/>
      <c r="BT74" s="46"/>
      <c r="BU74" s="46"/>
      <c r="BV74" s="46"/>
      <c r="BW74" s="46"/>
      <c r="BX74" s="46"/>
      <c r="BY74" s="46"/>
      <c r="BZ74" s="47"/>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5"/>
      <c r="BM75" s="46"/>
      <c r="BN75" s="46"/>
      <c r="BO75" s="46"/>
      <c r="BP75" s="46"/>
      <c r="BQ75" s="46"/>
      <c r="BR75" s="46"/>
      <c r="BS75" s="46"/>
      <c r="BT75" s="46"/>
      <c r="BU75" s="46"/>
      <c r="BV75" s="46"/>
      <c r="BW75" s="46"/>
      <c r="BX75" s="46"/>
      <c r="BY75" s="46"/>
      <c r="BZ75" s="47"/>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5"/>
      <c r="BM76" s="46"/>
      <c r="BN76" s="46"/>
      <c r="BO76" s="46"/>
      <c r="BP76" s="46"/>
      <c r="BQ76" s="46"/>
      <c r="BR76" s="46"/>
      <c r="BS76" s="46"/>
      <c r="BT76" s="46"/>
      <c r="BU76" s="46"/>
      <c r="BV76" s="46"/>
      <c r="BW76" s="46"/>
      <c r="BX76" s="46"/>
      <c r="BY76" s="46"/>
      <c r="BZ76" s="47"/>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5"/>
      <c r="BM77" s="46"/>
      <c r="BN77" s="46"/>
      <c r="BO77" s="46"/>
      <c r="BP77" s="46"/>
      <c r="BQ77" s="46"/>
      <c r="BR77" s="46"/>
      <c r="BS77" s="46"/>
      <c r="BT77" s="46"/>
      <c r="BU77" s="46"/>
      <c r="BV77" s="46"/>
      <c r="BW77" s="46"/>
      <c r="BX77" s="46"/>
      <c r="BY77" s="46"/>
      <c r="BZ77" s="47"/>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5"/>
      <c r="BM78" s="46"/>
      <c r="BN78" s="46"/>
      <c r="BO78" s="46"/>
      <c r="BP78" s="46"/>
      <c r="BQ78" s="46"/>
      <c r="BR78" s="46"/>
      <c r="BS78" s="46"/>
      <c r="BT78" s="46"/>
      <c r="BU78" s="46"/>
      <c r="BV78" s="46"/>
      <c r="BW78" s="46"/>
      <c r="BX78" s="46"/>
      <c r="BY78" s="46"/>
      <c r="BZ78" s="47"/>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45"/>
      <c r="BM79" s="46"/>
      <c r="BN79" s="46"/>
      <c r="BO79" s="46"/>
      <c r="BP79" s="46"/>
      <c r="BQ79" s="46"/>
      <c r="BR79" s="46"/>
      <c r="BS79" s="46"/>
      <c r="BT79" s="46"/>
      <c r="BU79" s="46"/>
      <c r="BV79" s="46"/>
      <c r="BW79" s="46"/>
      <c r="BX79" s="46"/>
      <c r="BY79" s="46"/>
      <c r="BZ79" s="47"/>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45"/>
      <c r="BM80" s="46"/>
      <c r="BN80" s="46"/>
      <c r="BO80" s="46"/>
      <c r="BP80" s="46"/>
      <c r="BQ80" s="46"/>
      <c r="BR80" s="46"/>
      <c r="BS80" s="46"/>
      <c r="BT80" s="46"/>
      <c r="BU80" s="46"/>
      <c r="BV80" s="46"/>
      <c r="BW80" s="46"/>
      <c r="BX80" s="46"/>
      <c r="BY80" s="46"/>
      <c r="BZ80" s="47"/>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45"/>
      <c r="BM81" s="46"/>
      <c r="BN81" s="46"/>
      <c r="BO81" s="46"/>
      <c r="BP81" s="46"/>
      <c r="BQ81" s="46"/>
      <c r="BR81" s="46"/>
      <c r="BS81" s="46"/>
      <c r="BT81" s="46"/>
      <c r="BU81" s="46"/>
      <c r="BV81" s="46"/>
      <c r="BW81" s="46"/>
      <c r="BX81" s="46"/>
      <c r="BY81" s="46"/>
      <c r="BZ81" s="4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8"/>
      <c r="BM82" s="49"/>
      <c r="BN82" s="49"/>
      <c r="BO82" s="49"/>
      <c r="BP82" s="49"/>
      <c r="BQ82" s="49"/>
      <c r="BR82" s="49"/>
      <c r="BS82" s="49"/>
      <c r="BT82" s="49"/>
      <c r="BU82" s="49"/>
      <c r="BV82" s="49"/>
      <c r="BW82" s="49"/>
      <c r="BX82" s="49"/>
      <c r="BY82" s="49"/>
      <c r="BZ82" s="50"/>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xGIL45f0L8D+/IZwUdzddbl4ci6XjpVXikKfscdXW7RLJmqbKhV5ajx0sI9GVzLUD0qLVQ7oXrH4k6zIrd7Hlg==" saltValue="rni16R9okLa01LtzgXgFH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6:BZ82"/>
    <mergeCell ref="BL64:BZ65"/>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232319</v>
      </c>
      <c r="D6" s="34">
        <f t="shared" si="3"/>
        <v>46</v>
      </c>
      <c r="E6" s="34">
        <f t="shared" si="3"/>
        <v>1</v>
      </c>
      <c r="F6" s="34">
        <f t="shared" si="3"/>
        <v>0</v>
      </c>
      <c r="G6" s="34">
        <f t="shared" si="3"/>
        <v>1</v>
      </c>
      <c r="H6" s="34" t="str">
        <f t="shared" si="3"/>
        <v>愛知県　田原市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92.96</v>
      </c>
      <c r="P6" s="35">
        <f t="shared" si="3"/>
        <v>99.92</v>
      </c>
      <c r="Q6" s="35">
        <f t="shared" si="3"/>
        <v>2365</v>
      </c>
      <c r="R6" s="35">
        <f t="shared" si="3"/>
        <v>60895</v>
      </c>
      <c r="S6" s="35">
        <f t="shared" si="3"/>
        <v>191.12</v>
      </c>
      <c r="T6" s="35">
        <f t="shared" si="3"/>
        <v>318.62</v>
      </c>
      <c r="U6" s="35">
        <f t="shared" si="3"/>
        <v>60561</v>
      </c>
      <c r="V6" s="35">
        <f t="shared" si="3"/>
        <v>191.11</v>
      </c>
      <c r="W6" s="35">
        <f t="shared" si="3"/>
        <v>316.89</v>
      </c>
      <c r="X6" s="36">
        <f>IF(X7="",NA(),X7)</f>
        <v>101.42</v>
      </c>
      <c r="Y6" s="36">
        <f t="shared" ref="Y6:AG6" si="4">IF(Y7="",NA(),Y7)</f>
        <v>103.35</v>
      </c>
      <c r="Z6" s="36">
        <f t="shared" si="4"/>
        <v>103.29</v>
      </c>
      <c r="AA6" s="36">
        <f t="shared" si="4"/>
        <v>101.68</v>
      </c>
      <c r="AB6" s="36">
        <f t="shared" si="4"/>
        <v>100.37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463.28</v>
      </c>
      <c r="AU6" s="36">
        <f t="shared" ref="AU6:BC6" si="6">IF(AU7="",NA(),AU7)</f>
        <v>444.61</v>
      </c>
      <c r="AV6" s="36">
        <f t="shared" si="6"/>
        <v>425.6</v>
      </c>
      <c r="AW6" s="36">
        <f t="shared" si="6"/>
        <v>574.82000000000005</v>
      </c>
      <c r="AX6" s="36">
        <f t="shared" si="6"/>
        <v>453.63</v>
      </c>
      <c r="AY6" s="36">
        <f t="shared" si="6"/>
        <v>357.82</v>
      </c>
      <c r="AZ6" s="36">
        <f t="shared" si="6"/>
        <v>355.5</v>
      </c>
      <c r="BA6" s="36">
        <f t="shared" si="6"/>
        <v>349.83</v>
      </c>
      <c r="BB6" s="36">
        <f t="shared" si="6"/>
        <v>360.86</v>
      </c>
      <c r="BC6" s="36">
        <f t="shared" si="6"/>
        <v>350.79</v>
      </c>
      <c r="BD6" s="35" t="str">
        <f>IF(BD7="","",IF(BD7="-","【-】","【"&amp;SUBSTITUTE(TEXT(BD7,"#,##0.00"),"-","△")&amp;"】"))</f>
        <v>【260.31】</v>
      </c>
      <c r="BE6" s="35">
        <f>IF(BE7="",NA(),BE7)</f>
        <v>0</v>
      </c>
      <c r="BF6" s="35">
        <f t="shared" ref="BF6:BN6" si="7">IF(BF7="",NA(),BF7)</f>
        <v>0</v>
      </c>
      <c r="BG6" s="36">
        <f t="shared" si="7"/>
        <v>9.6</v>
      </c>
      <c r="BH6" s="36">
        <f t="shared" si="7"/>
        <v>19.440000000000001</v>
      </c>
      <c r="BI6" s="36">
        <f t="shared" si="7"/>
        <v>29.56</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95.45</v>
      </c>
      <c r="BQ6" s="36">
        <f t="shared" ref="BQ6:BY6" si="8">IF(BQ7="",NA(),BQ7)</f>
        <v>98.65</v>
      </c>
      <c r="BR6" s="36">
        <f t="shared" si="8"/>
        <v>98.32</v>
      </c>
      <c r="BS6" s="36">
        <f t="shared" si="8"/>
        <v>97.09</v>
      </c>
      <c r="BT6" s="36">
        <f t="shared" si="8"/>
        <v>95.96</v>
      </c>
      <c r="BU6" s="36">
        <f t="shared" si="8"/>
        <v>106.01</v>
      </c>
      <c r="BV6" s="36">
        <f t="shared" si="8"/>
        <v>104.57</v>
      </c>
      <c r="BW6" s="36">
        <f t="shared" si="8"/>
        <v>103.54</v>
      </c>
      <c r="BX6" s="36">
        <f t="shared" si="8"/>
        <v>103.32</v>
      </c>
      <c r="BY6" s="36">
        <f t="shared" si="8"/>
        <v>100.85</v>
      </c>
      <c r="BZ6" s="35" t="str">
        <f>IF(BZ7="","",IF(BZ7="-","【-】","【"&amp;SUBSTITUTE(TEXT(BZ7,"#,##0.00"),"-","△")&amp;"】"))</f>
        <v>【100.05】</v>
      </c>
      <c r="CA6" s="36">
        <f>IF(CA7="",NA(),CA7)</f>
        <v>153.49</v>
      </c>
      <c r="CB6" s="36">
        <f t="shared" ref="CB6:CJ6" si="9">IF(CB7="",NA(),CB7)</f>
        <v>148.69</v>
      </c>
      <c r="CC6" s="36">
        <f t="shared" si="9"/>
        <v>148.94</v>
      </c>
      <c r="CD6" s="36">
        <f t="shared" si="9"/>
        <v>151.21</v>
      </c>
      <c r="CE6" s="36">
        <f t="shared" si="9"/>
        <v>151.27000000000001</v>
      </c>
      <c r="CF6" s="36">
        <f t="shared" si="9"/>
        <v>162.24</v>
      </c>
      <c r="CG6" s="36">
        <f t="shared" si="9"/>
        <v>165.47</v>
      </c>
      <c r="CH6" s="36">
        <f t="shared" si="9"/>
        <v>167.46</v>
      </c>
      <c r="CI6" s="36">
        <f t="shared" si="9"/>
        <v>168.56</v>
      </c>
      <c r="CJ6" s="36">
        <f t="shared" si="9"/>
        <v>167.1</v>
      </c>
      <c r="CK6" s="35" t="str">
        <f>IF(CK7="","",IF(CK7="-","【-】","【"&amp;SUBSTITUTE(TEXT(CK7,"#,##0.00"),"-","△")&amp;"】"))</f>
        <v>【166.40】</v>
      </c>
      <c r="CL6" s="36">
        <f>IF(CL7="",NA(),CL7)</f>
        <v>66.790000000000006</v>
      </c>
      <c r="CM6" s="36">
        <f t="shared" ref="CM6:CU6" si="10">IF(CM7="",NA(),CM7)</f>
        <v>66.06</v>
      </c>
      <c r="CN6" s="36">
        <f t="shared" si="10"/>
        <v>63.2</v>
      </c>
      <c r="CO6" s="36">
        <f t="shared" si="10"/>
        <v>62.09</v>
      </c>
      <c r="CP6" s="36">
        <f t="shared" si="10"/>
        <v>61.96</v>
      </c>
      <c r="CQ6" s="36">
        <f t="shared" si="10"/>
        <v>59.11</v>
      </c>
      <c r="CR6" s="36">
        <f t="shared" si="10"/>
        <v>59.74</v>
      </c>
      <c r="CS6" s="36">
        <f t="shared" si="10"/>
        <v>59.46</v>
      </c>
      <c r="CT6" s="36">
        <f t="shared" si="10"/>
        <v>59.51</v>
      </c>
      <c r="CU6" s="36">
        <f t="shared" si="10"/>
        <v>59.91</v>
      </c>
      <c r="CV6" s="35" t="str">
        <f>IF(CV7="","",IF(CV7="-","【-】","【"&amp;SUBSTITUTE(TEXT(CV7,"#,##0.00"),"-","△")&amp;"】"))</f>
        <v>【60.69】</v>
      </c>
      <c r="CW6" s="36">
        <f>IF(CW7="",NA(),CW7)</f>
        <v>89.1</v>
      </c>
      <c r="CX6" s="36">
        <f t="shared" ref="CX6:DF6" si="11">IF(CX7="",NA(),CX7)</f>
        <v>89.26</v>
      </c>
      <c r="CY6" s="36">
        <f t="shared" si="11"/>
        <v>90.77</v>
      </c>
      <c r="CZ6" s="36">
        <f t="shared" si="11"/>
        <v>89.82</v>
      </c>
      <c r="DA6" s="36">
        <f t="shared" si="11"/>
        <v>88.97</v>
      </c>
      <c r="DB6" s="36">
        <f t="shared" si="11"/>
        <v>87.91</v>
      </c>
      <c r="DC6" s="36">
        <f t="shared" si="11"/>
        <v>87.28</v>
      </c>
      <c r="DD6" s="36">
        <f t="shared" si="11"/>
        <v>87.41</v>
      </c>
      <c r="DE6" s="36">
        <f t="shared" si="11"/>
        <v>87.08</v>
      </c>
      <c r="DF6" s="36">
        <f t="shared" si="11"/>
        <v>87.26</v>
      </c>
      <c r="DG6" s="35" t="str">
        <f>IF(DG7="","",IF(DG7="-","【-】","【"&amp;SUBSTITUTE(TEXT(DG7,"#,##0.00"),"-","△")&amp;"】"))</f>
        <v>【89.82】</v>
      </c>
      <c r="DH6" s="36">
        <f>IF(DH7="",NA(),DH7)</f>
        <v>57.12</v>
      </c>
      <c r="DI6" s="36">
        <f t="shared" ref="DI6:DQ6" si="12">IF(DI7="",NA(),DI7)</f>
        <v>57.67</v>
      </c>
      <c r="DJ6" s="36">
        <f t="shared" si="12"/>
        <v>58</v>
      </c>
      <c r="DK6" s="36">
        <f t="shared" si="12"/>
        <v>58.43</v>
      </c>
      <c r="DL6" s="36">
        <f t="shared" si="12"/>
        <v>58.41</v>
      </c>
      <c r="DM6" s="36">
        <f t="shared" si="12"/>
        <v>46.88</v>
      </c>
      <c r="DN6" s="36">
        <f t="shared" si="12"/>
        <v>46.94</v>
      </c>
      <c r="DO6" s="36">
        <f t="shared" si="12"/>
        <v>47.62</v>
      </c>
      <c r="DP6" s="36">
        <f t="shared" si="12"/>
        <v>48.55</v>
      </c>
      <c r="DQ6" s="36">
        <f t="shared" si="12"/>
        <v>49.2</v>
      </c>
      <c r="DR6" s="35" t="str">
        <f>IF(DR7="","",IF(DR7="-","【-】","【"&amp;SUBSTITUTE(TEXT(DR7,"#,##0.00"),"-","△")&amp;"】"))</f>
        <v>【50.19】</v>
      </c>
      <c r="DS6" s="36">
        <f>IF(DS7="",NA(),DS7)</f>
        <v>8.86</v>
      </c>
      <c r="DT6" s="36">
        <f t="shared" ref="DT6:EB6" si="13">IF(DT7="",NA(),DT7)</f>
        <v>23.09</v>
      </c>
      <c r="DU6" s="36">
        <f t="shared" si="13"/>
        <v>24.91</v>
      </c>
      <c r="DV6" s="36">
        <f t="shared" si="13"/>
        <v>26.19</v>
      </c>
      <c r="DW6" s="36">
        <f t="shared" si="13"/>
        <v>29.42</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0.64</v>
      </c>
      <c r="EE6" s="36">
        <f t="shared" ref="EE6:EM6" si="14">IF(EE7="",NA(),EE7)</f>
        <v>0.74</v>
      </c>
      <c r="EF6" s="36">
        <f t="shared" si="14"/>
        <v>0.61</v>
      </c>
      <c r="EG6" s="36">
        <f t="shared" si="14"/>
        <v>0.62</v>
      </c>
      <c r="EH6" s="36">
        <f t="shared" si="14"/>
        <v>0.25</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232319</v>
      </c>
      <c r="D7" s="38">
        <v>46</v>
      </c>
      <c r="E7" s="38">
        <v>1</v>
      </c>
      <c r="F7" s="38">
        <v>0</v>
      </c>
      <c r="G7" s="38">
        <v>1</v>
      </c>
      <c r="H7" s="38" t="s">
        <v>93</v>
      </c>
      <c r="I7" s="38" t="s">
        <v>94</v>
      </c>
      <c r="J7" s="38" t="s">
        <v>95</v>
      </c>
      <c r="K7" s="38" t="s">
        <v>96</v>
      </c>
      <c r="L7" s="38" t="s">
        <v>97</v>
      </c>
      <c r="M7" s="38" t="s">
        <v>98</v>
      </c>
      <c r="N7" s="39" t="s">
        <v>99</v>
      </c>
      <c r="O7" s="39">
        <v>92.96</v>
      </c>
      <c r="P7" s="39">
        <v>99.92</v>
      </c>
      <c r="Q7" s="39">
        <v>2365</v>
      </c>
      <c r="R7" s="39">
        <v>60895</v>
      </c>
      <c r="S7" s="39">
        <v>191.12</v>
      </c>
      <c r="T7" s="39">
        <v>318.62</v>
      </c>
      <c r="U7" s="39">
        <v>60561</v>
      </c>
      <c r="V7" s="39">
        <v>191.11</v>
      </c>
      <c r="W7" s="39">
        <v>316.89</v>
      </c>
      <c r="X7" s="39">
        <v>101.42</v>
      </c>
      <c r="Y7" s="39">
        <v>103.35</v>
      </c>
      <c r="Z7" s="39">
        <v>103.29</v>
      </c>
      <c r="AA7" s="39">
        <v>101.68</v>
      </c>
      <c r="AB7" s="39">
        <v>100.37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463.28</v>
      </c>
      <c r="AU7" s="39">
        <v>444.61</v>
      </c>
      <c r="AV7" s="39">
        <v>425.6</v>
      </c>
      <c r="AW7" s="39">
        <v>574.82000000000005</v>
      </c>
      <c r="AX7" s="39">
        <v>453.63</v>
      </c>
      <c r="AY7" s="39">
        <v>357.82</v>
      </c>
      <c r="AZ7" s="39">
        <v>355.5</v>
      </c>
      <c r="BA7" s="39">
        <v>349.83</v>
      </c>
      <c r="BB7" s="39">
        <v>360.86</v>
      </c>
      <c r="BC7" s="39">
        <v>350.79</v>
      </c>
      <c r="BD7" s="39">
        <v>260.31</v>
      </c>
      <c r="BE7" s="39">
        <v>0</v>
      </c>
      <c r="BF7" s="39">
        <v>0</v>
      </c>
      <c r="BG7" s="39">
        <v>9.6</v>
      </c>
      <c r="BH7" s="39">
        <v>19.440000000000001</v>
      </c>
      <c r="BI7" s="39">
        <v>29.56</v>
      </c>
      <c r="BJ7" s="39">
        <v>307.45999999999998</v>
      </c>
      <c r="BK7" s="39">
        <v>312.58</v>
      </c>
      <c r="BL7" s="39">
        <v>314.87</v>
      </c>
      <c r="BM7" s="39">
        <v>309.27999999999997</v>
      </c>
      <c r="BN7" s="39">
        <v>322.92</v>
      </c>
      <c r="BO7" s="39">
        <v>275.67</v>
      </c>
      <c r="BP7" s="39">
        <v>95.45</v>
      </c>
      <c r="BQ7" s="39">
        <v>98.65</v>
      </c>
      <c r="BR7" s="39">
        <v>98.32</v>
      </c>
      <c r="BS7" s="39">
        <v>97.09</v>
      </c>
      <c r="BT7" s="39">
        <v>95.96</v>
      </c>
      <c r="BU7" s="39">
        <v>106.01</v>
      </c>
      <c r="BV7" s="39">
        <v>104.57</v>
      </c>
      <c r="BW7" s="39">
        <v>103.54</v>
      </c>
      <c r="BX7" s="39">
        <v>103.32</v>
      </c>
      <c r="BY7" s="39">
        <v>100.85</v>
      </c>
      <c r="BZ7" s="39">
        <v>100.05</v>
      </c>
      <c r="CA7" s="39">
        <v>153.49</v>
      </c>
      <c r="CB7" s="39">
        <v>148.69</v>
      </c>
      <c r="CC7" s="39">
        <v>148.94</v>
      </c>
      <c r="CD7" s="39">
        <v>151.21</v>
      </c>
      <c r="CE7" s="39">
        <v>151.27000000000001</v>
      </c>
      <c r="CF7" s="39">
        <v>162.24</v>
      </c>
      <c r="CG7" s="39">
        <v>165.47</v>
      </c>
      <c r="CH7" s="39">
        <v>167.46</v>
      </c>
      <c r="CI7" s="39">
        <v>168.56</v>
      </c>
      <c r="CJ7" s="39">
        <v>167.1</v>
      </c>
      <c r="CK7" s="39">
        <v>166.4</v>
      </c>
      <c r="CL7" s="39">
        <v>66.790000000000006</v>
      </c>
      <c r="CM7" s="39">
        <v>66.06</v>
      </c>
      <c r="CN7" s="39">
        <v>63.2</v>
      </c>
      <c r="CO7" s="39">
        <v>62.09</v>
      </c>
      <c r="CP7" s="39">
        <v>61.96</v>
      </c>
      <c r="CQ7" s="39">
        <v>59.11</v>
      </c>
      <c r="CR7" s="39">
        <v>59.74</v>
      </c>
      <c r="CS7" s="39">
        <v>59.46</v>
      </c>
      <c r="CT7" s="39">
        <v>59.51</v>
      </c>
      <c r="CU7" s="39">
        <v>59.91</v>
      </c>
      <c r="CV7" s="39">
        <v>60.69</v>
      </c>
      <c r="CW7" s="39">
        <v>89.1</v>
      </c>
      <c r="CX7" s="39">
        <v>89.26</v>
      </c>
      <c r="CY7" s="39">
        <v>90.77</v>
      </c>
      <c r="CZ7" s="39">
        <v>89.82</v>
      </c>
      <c r="DA7" s="39">
        <v>88.97</v>
      </c>
      <c r="DB7" s="39">
        <v>87.91</v>
      </c>
      <c r="DC7" s="39">
        <v>87.28</v>
      </c>
      <c r="DD7" s="39">
        <v>87.41</v>
      </c>
      <c r="DE7" s="39">
        <v>87.08</v>
      </c>
      <c r="DF7" s="39">
        <v>87.26</v>
      </c>
      <c r="DG7" s="39">
        <v>89.82</v>
      </c>
      <c r="DH7" s="39">
        <v>57.12</v>
      </c>
      <c r="DI7" s="39">
        <v>57.67</v>
      </c>
      <c r="DJ7" s="39">
        <v>58</v>
      </c>
      <c r="DK7" s="39">
        <v>58.43</v>
      </c>
      <c r="DL7" s="39">
        <v>58.41</v>
      </c>
      <c r="DM7" s="39">
        <v>46.88</v>
      </c>
      <c r="DN7" s="39">
        <v>46.94</v>
      </c>
      <c r="DO7" s="39">
        <v>47.62</v>
      </c>
      <c r="DP7" s="39">
        <v>48.55</v>
      </c>
      <c r="DQ7" s="39">
        <v>49.2</v>
      </c>
      <c r="DR7" s="39">
        <v>50.19</v>
      </c>
      <c r="DS7" s="39">
        <v>8.86</v>
      </c>
      <c r="DT7" s="39">
        <v>23.09</v>
      </c>
      <c r="DU7" s="39">
        <v>24.91</v>
      </c>
      <c r="DV7" s="39">
        <v>26.19</v>
      </c>
      <c r="DW7" s="39">
        <v>29.42</v>
      </c>
      <c r="DX7" s="39">
        <v>13.39</v>
      </c>
      <c r="DY7" s="39">
        <v>14.48</v>
      </c>
      <c r="DZ7" s="39">
        <v>16.27</v>
      </c>
      <c r="EA7" s="39">
        <v>17.11</v>
      </c>
      <c r="EB7" s="39">
        <v>18.329999999999998</v>
      </c>
      <c r="EC7" s="39">
        <v>20.63</v>
      </c>
      <c r="ED7" s="39">
        <v>0.64</v>
      </c>
      <c r="EE7" s="39">
        <v>0.74</v>
      </c>
      <c r="EF7" s="39">
        <v>0.61</v>
      </c>
      <c r="EG7" s="39">
        <v>0.62</v>
      </c>
      <c r="EH7" s="39">
        <v>0.25</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2022-01-20T03:47:33Z</cp:lastPrinted>
  <dcterms:created xsi:type="dcterms:W3CDTF">2021-12-03T06:51:45Z</dcterms:created>
  <dcterms:modified xsi:type="dcterms:W3CDTF">2022-01-27T10:04:05Z</dcterms:modified>
  <cp:category/>
</cp:coreProperties>
</file>