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Zencho-fs.aicnw.intra.aichi\BC103000_総務部市町村課\理財G（全庁ファイルサーバー）\14 経営比較分析表\R3\13★②市町村回答振り分け（事業ごと）（担当者作業フォルダ）\06下水\02 久田（21新城市～35弥富市）\完成（データ名、倍率等修正すること）\"/>
    </mc:Choice>
  </mc:AlternateContent>
  <workbookProtection workbookAlgorithmName="SHA-512" workbookHashValue="AAMLDj3imQzIYW4nxQpoUU3j/lxt9/lxNhpIkyEzwNAT80jfow1OrJL53SoCas2b6ehmWQU/ukwd905hOzfXvw==" workbookSaltValue="8VtTGjfDpm/jisRuVnBaiQ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G85" i="4"/>
  <c r="F85" i="4"/>
  <c r="E85" i="4"/>
  <c r="AT10" i="4"/>
  <c r="AL10" i="4"/>
  <c r="AD10" i="4"/>
  <c r="W10" i="4"/>
  <c r="I10" i="4"/>
  <c r="B10" i="4"/>
  <c r="BB8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<sst xmlns="http://schemas.openxmlformats.org/spreadsheetml/2006/main" count="319" uniqueCount="116">
  <si>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</si>
  <si>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</si>
  <si>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</si>
  <si>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</si>
  <si>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</si>
  <si>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</si>
  <si>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</si>
  <si>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</si>
  <si>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</si>
  <si>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</si>
  <si>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</si>
  <si>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</si>
  <si>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</si>
  <si>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</si>
  <si>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</si>
  <si>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</si>
  <si>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</si>
  <si>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</si>
  <si>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</si>
  <si>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</si>
  <si>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</si>
  <si>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</si>
  <si>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</si>
  <si>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</si>
  <si>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</si>
  <si>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</si>
  <si>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</si>
  <si>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</si>
  <si>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</si>
  <si>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</si>
  <si>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</si>
  <si>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</si>
  <si>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</si>
  <si>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</si>
  <si>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</si>
  <si>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</si>
  <si>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</si>
  <si>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</si>
  <si>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</si>
  <si>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</si>
  <si>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</si>
  <si>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</si>
  <si>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</si>
  <si>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</si>
  <si>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</si>
  <si>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</si>
  <si>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</si>
  <si>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</si>
  <si>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</si>
  <si>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</si>
  <si>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</si>
  <si>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</si>
  <si>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</si>
  <si>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</si>
  <si>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</si>
  <si>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</si>
  <si>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</si>
  <si>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</si>
  <si>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</si>
  <si>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</si>
  <si>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</si>
  <si>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</si>
  <si>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</si>
  <si>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</si>
  <si>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</si>
  <si>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</si>
  <si>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</si>
  <si>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</si>
  <si>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</si>
  <si>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</si>
  <si>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</si>
  <si>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</si>
  <si>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</si>
  <si>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</si>
  <si>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</si>
  <si>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</si>
  <si>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</si>
  <si>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</si>
  <si>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</si>
  <si>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</si>
  <si>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</si>
  <si>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</si>
  <si>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</si>
  <si>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</si>
  <si>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</si>
  <si>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</si>
  <si>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</si>
  <si>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</si>
  <si>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</si>
  <si>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</si>
  <si>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</si>
  <si>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</si>
  <si>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</si>
  <si>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</si>
  <si>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</si>
  <si>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</si>
  <si>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愛知県　日進市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</si>
  <si>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</si>
  <si>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</si>
  <si>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</si>
  <si>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</si>
  <si>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</si>
  <si>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</si>
  <si>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</si>
  <si>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</si>
  <si>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</si>
  <si>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</si>
  <si>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</si>
  <si>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</si>
  <si>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</si>
  <si>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</si>
  <si>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</si>
  <si>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</si>
  <si>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①経常収支比率は、類似団体平均値を上回ったが、
一般会計からの繰入金があるため、100％を確保し
ている状況であり、排水処理施設使用料の確保と経
費節減を進める必要がある。
③流動比率は、企業債償還がない影響もあり、100
％を上回っている。
⑤経費回収率は、類似団体平均値を上回るが、100
％を下回っており、公共下水道事業にあわせ、使用
料の改定の必要性の検証を行うとともに、経費削減
に取り組む必要がある。
⑥汚水処理原価は、類似団体平均値を下回っているが、公共下水道事業とあわせ、浄化センターの包括的民間委託の適用範囲拡大を実施し、更なる経費削減を図る必要がある。
⑦施設利用率は、類似団体平均値を上回っており、供用開始区域の拡大の予定もないため、同一水準で推移する見込みである。
⑧水洗化率は、供用開始区域の拡大の予定もないため、100％を維持する見込みである。</t>
    <rPh sb="1" eb="3">
      <t>ケイジョウ</t>
    </rPh>
    <rPh sb="3" eb="5">
      <t>シュウシ</t>
    </rPh>
    <rPh sb="5" eb="7">
      <t>ヒリツ</t>
    </rPh>
    <rPh sb="9" eb="11">
      <t>ルイジ</t>
    </rPh>
    <rPh sb="11" eb="13">
      <t>ダンタイ</t>
    </rPh>
    <rPh sb="13" eb="15">
      <t>ヘイキン</t>
    </rPh>
    <rPh sb="15" eb="16">
      <t>アタイ</t>
    </rPh>
    <rPh sb="17" eb="19">
      <t>ウワマワ</t>
    </rPh>
    <rPh sb="24" eb="26">
      <t>イッパン</t>
    </rPh>
    <rPh sb="26" eb="28">
      <t>カイケイ</t>
    </rPh>
    <rPh sb="31" eb="33">
      <t>クリイレ</t>
    </rPh>
    <rPh sb="33" eb="34">
      <t>キン</t>
    </rPh>
    <rPh sb="45" eb="47">
      <t>カクホ</t>
    </rPh>
    <rPh sb="52" eb="54">
      <t>ジョウキョウ</t>
    </rPh>
    <rPh sb="58" eb="60">
      <t>ハイスイ</t>
    </rPh>
    <rPh sb="60" eb="62">
      <t>ショリ</t>
    </rPh>
    <rPh sb="62" eb="64">
      <t>シセツ</t>
    </rPh>
    <rPh sb="64" eb="66">
      <t>シヨウ</t>
    </rPh>
    <rPh sb="66" eb="67">
      <t>リョウ</t>
    </rPh>
    <rPh sb="68" eb="70">
      <t>カクホ</t>
    </rPh>
    <rPh sb="74" eb="76">
      <t>セツゲン</t>
    </rPh>
    <rPh sb="77" eb="78">
      <t>スス</t>
    </rPh>
    <rPh sb="80" eb="82">
      <t>ヒツヨウ</t>
    </rPh>
    <rPh sb="88" eb="90">
      <t>リュウドウ</t>
    </rPh>
    <rPh sb="90" eb="92">
      <t>ヒリツ</t>
    </rPh>
    <rPh sb="94" eb="96">
      <t>キギョウ</t>
    </rPh>
    <rPh sb="96" eb="97">
      <t>サイ</t>
    </rPh>
    <rPh sb="97" eb="99">
      <t>ショウカン</t>
    </rPh>
    <rPh sb="102" eb="104">
      <t>エイキョウ</t>
    </rPh>
    <rPh sb="114" eb="116">
      <t>ウワマワ</t>
    </rPh>
    <rPh sb="123" eb="125">
      <t>ケイヒ</t>
    </rPh>
    <rPh sb="125" eb="127">
      <t>カイシュウ</t>
    </rPh>
    <rPh sb="127" eb="128">
      <t>リツ</t>
    </rPh>
    <rPh sb="130" eb="132">
      <t>ルイジ</t>
    </rPh>
    <rPh sb="132" eb="134">
      <t>ダンタイ</t>
    </rPh>
    <rPh sb="134" eb="136">
      <t>ヘイキン</t>
    </rPh>
    <rPh sb="136" eb="137">
      <t>アタイ</t>
    </rPh>
    <rPh sb="138" eb="140">
      <t>ウワマワ</t>
    </rPh>
    <rPh sb="149" eb="151">
      <t>シタマワ</t>
    </rPh>
    <rPh sb="156" eb="158">
      <t>コウキョウ</t>
    </rPh>
    <rPh sb="158" eb="161">
      <t>ゲスイドウ</t>
    </rPh>
    <rPh sb="161" eb="163">
      <t>ジギョウ</t>
    </rPh>
    <rPh sb="173" eb="175">
      <t>カイテイ</t>
    </rPh>
    <rPh sb="176" eb="179">
      <t>ヒツヨウセイ</t>
    </rPh>
    <rPh sb="180" eb="182">
      <t>ケンショウ</t>
    </rPh>
    <rPh sb="183" eb="184">
      <t>オコナ</t>
    </rPh>
    <rPh sb="190" eb="192">
      <t>ケイヒ</t>
    </rPh>
    <rPh sb="192" eb="194">
      <t>サクゲン</t>
    </rPh>
    <rPh sb="196" eb="197">
      <t>ト</t>
    </rPh>
    <rPh sb="198" eb="199">
      <t>ク</t>
    </rPh>
    <rPh sb="200" eb="202">
      <t>ヒツヨウ</t>
    </rPh>
    <rPh sb="208" eb="210">
      <t>オスイ</t>
    </rPh>
    <rPh sb="210" eb="212">
      <t>ショリ</t>
    </rPh>
    <rPh sb="212" eb="214">
      <t>ゲンカ</t>
    </rPh>
    <rPh sb="216" eb="218">
      <t>ルイジ</t>
    </rPh>
    <rPh sb="218" eb="220">
      <t>ダンタイ</t>
    </rPh>
    <rPh sb="220" eb="222">
      <t>ヘイキン</t>
    </rPh>
    <rPh sb="222" eb="223">
      <t>アタイ</t>
    </rPh>
    <rPh sb="224" eb="226">
      <t>シタマワ</t>
    </rPh>
    <rPh sb="232" eb="234">
      <t>コウキョウ</t>
    </rPh>
    <rPh sb="234" eb="237">
      <t>ゲスイドウ</t>
    </rPh>
    <rPh sb="237" eb="239">
      <t>ジギョウ</t>
    </rPh>
    <rPh sb="244" eb="246">
      <t>ジョウカ</t>
    </rPh>
    <rPh sb="251" eb="254">
      <t>ホウカツテキ</t>
    </rPh>
    <rPh sb="254" eb="256">
      <t>ミンカン</t>
    </rPh>
    <rPh sb="256" eb="258">
      <t>イタク</t>
    </rPh>
    <rPh sb="259" eb="261">
      <t>テキヨウ</t>
    </rPh>
    <rPh sb="261" eb="263">
      <t>ハンイ</t>
    </rPh>
    <rPh sb="263" eb="265">
      <t>カクダイ</t>
    </rPh>
    <rPh sb="266" eb="268">
      <t>ジッシ</t>
    </rPh>
    <rPh sb="270" eb="271">
      <t>サラ</t>
    </rPh>
    <rPh sb="273" eb="275">
      <t>ケイヒ</t>
    </rPh>
    <rPh sb="275" eb="277">
      <t>サクゲン</t>
    </rPh>
    <rPh sb="278" eb="279">
      <t>ハカ</t>
    </rPh>
    <rPh sb="280" eb="282">
      <t>ヒツヨウ</t>
    </rPh>
    <rPh sb="288" eb="290">
      <t>シセツ</t>
    </rPh>
    <rPh sb="290" eb="292">
      <t>リヨウ</t>
    </rPh>
    <rPh sb="292" eb="293">
      <t>リツ</t>
    </rPh>
    <rPh sb="295" eb="297">
      <t>ルイジ</t>
    </rPh>
    <rPh sb="297" eb="299">
      <t>ダンタイ</t>
    </rPh>
    <rPh sb="299" eb="301">
      <t>ヘイキン</t>
    </rPh>
    <rPh sb="301" eb="302">
      <t>チ</t>
    </rPh>
    <rPh sb="303" eb="305">
      <t>ウワマワ</t>
    </rPh>
    <rPh sb="310" eb="316">
      <t>キョウヨウカイシクイキ</t>
    </rPh>
    <rPh sb="317" eb="319">
      <t>カクダイ</t>
    </rPh>
    <rPh sb="320" eb="322">
      <t>ヨテイ</t>
    </rPh>
    <rPh sb="328" eb="330">
      <t>ドウイツ</t>
    </rPh>
    <rPh sb="330" eb="332">
      <t>スイジュン</t>
    </rPh>
    <rPh sb="333" eb="335">
      <t>スイイ</t>
    </rPh>
    <rPh sb="337" eb="339">
      <t>ミコ</t>
    </rPh>
    <rPh sb="346" eb="349">
      <t>スイセンカ</t>
    </rPh>
    <rPh sb="349" eb="350">
      <t>リツ</t>
    </rPh>
    <rPh sb="352" eb="354">
      <t>キョウヨウ</t>
    </rPh>
    <rPh sb="354" eb="356">
      <t>カイシ</t>
    </rPh>
    <rPh sb="356" eb="358">
      <t>クイキ</t>
    </rPh>
    <rPh sb="359" eb="361">
      <t>カクダイ</t>
    </rPh>
    <rPh sb="362" eb="364">
      <t>ヨテイ</t>
    </rPh>
    <rPh sb="375" eb="377">
      <t>イジ</t>
    </rPh>
    <rPh sb="379" eb="381">
      <t>ミコ</t>
    </rPh>
    <phoneticPr fontId="4"/>
  </si>
  <si>
    <t>①有形固定資産減価償却率は、類似団体平均値を下回っており、老朽化度合は低い状況である。そのため、応急的な修繕もほとんど発生しない現状であるが、将来的には、事業費の平準化を図るため、計画的な修繕を実施していく必要がある。
また、本年度から地方公営企業法の財務適用をしたため、比較対象とする過年度数値が、全項目で非表示となっている。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ルイジ</t>
    </rPh>
    <rPh sb="16" eb="18">
      <t>ダンタイ</t>
    </rPh>
    <rPh sb="18" eb="20">
      <t>ヘイキン</t>
    </rPh>
    <rPh sb="20" eb="21">
      <t>アタイ</t>
    </rPh>
    <rPh sb="22" eb="24">
      <t>シタマワ</t>
    </rPh>
    <rPh sb="29" eb="32">
      <t>ロウキュウカ</t>
    </rPh>
    <rPh sb="32" eb="34">
      <t>ドアイ</t>
    </rPh>
    <rPh sb="35" eb="36">
      <t>ヒク</t>
    </rPh>
    <rPh sb="37" eb="39">
      <t>ジョウキョウ</t>
    </rPh>
    <rPh sb="48" eb="50">
      <t>オウキュウ</t>
    </rPh>
    <rPh sb="50" eb="51">
      <t>テキ</t>
    </rPh>
    <rPh sb="52" eb="54">
      <t>シュウゼン</t>
    </rPh>
    <rPh sb="59" eb="61">
      <t>ハッセイ</t>
    </rPh>
    <rPh sb="64" eb="66">
      <t>ゲンジョウ</t>
    </rPh>
    <rPh sb="71" eb="74">
      <t>ショウライテキ</t>
    </rPh>
    <rPh sb="77" eb="80">
      <t>ジギョウヒ</t>
    </rPh>
    <rPh sb="81" eb="84">
      <t>ヘイジュンカ</t>
    </rPh>
    <rPh sb="85" eb="86">
      <t>ハカ</t>
    </rPh>
    <rPh sb="90" eb="93">
      <t>ケイカクテキ</t>
    </rPh>
    <rPh sb="94" eb="96">
      <t>シュウゼン</t>
    </rPh>
    <rPh sb="97" eb="99">
      <t>ジッシ</t>
    </rPh>
    <rPh sb="103" eb="105">
      <t>ヒツヨウ</t>
    </rPh>
    <rPh sb="114" eb="117">
      <t>ホンネンド</t>
    </rPh>
    <rPh sb="119" eb="121">
      <t>チホウ</t>
    </rPh>
    <rPh sb="121" eb="123">
      <t>コウエイ</t>
    </rPh>
    <rPh sb="123" eb="125">
      <t>キギョウ</t>
    </rPh>
    <rPh sb="125" eb="126">
      <t>ホウ</t>
    </rPh>
    <rPh sb="127" eb="129">
      <t>ザイム</t>
    </rPh>
    <rPh sb="129" eb="131">
      <t>テキヨウ</t>
    </rPh>
    <rPh sb="137" eb="139">
      <t>ヒカク</t>
    </rPh>
    <rPh sb="139" eb="141">
      <t>タイショウ</t>
    </rPh>
    <rPh sb="147" eb="149">
      <t>スウチ</t>
    </rPh>
    <rPh sb="151" eb="152">
      <t>ゼン</t>
    </rPh>
    <rPh sb="152" eb="154">
      <t>コウモク</t>
    </rPh>
    <rPh sb="155" eb="156">
      <t>ヒ</t>
    </rPh>
    <rPh sb="156" eb="158">
      <t>ヒョウジ</t>
    </rPh>
    <phoneticPr fontId="4"/>
  </si>
  <si>
    <t>本事業は排水処理人口が200人程度と事業規模が小さく、今後も供用開始区域を拡大する予定はない経営状況である。そのため、公共下水道事業とあわせ、適正な使用料水準の検証を実施するとともに、包括的民間委託の適用範囲の拡大等による経費削減を実施し、一般会計からの繰入を抑制しながら、維持管理を中心とした安定経営を目指す。
（令和２年度経営戦略策定済・令和７年度経営戦略見直し予定）</t>
    <rPh sb="0" eb="1">
      <t>ホン</t>
    </rPh>
    <rPh sb="1" eb="3">
      <t>ジギョウ</t>
    </rPh>
    <rPh sb="4" eb="6">
      <t>ハイスイ</t>
    </rPh>
    <rPh sb="6" eb="8">
      <t>ショリ</t>
    </rPh>
    <rPh sb="8" eb="10">
      <t>ジンコウ</t>
    </rPh>
    <rPh sb="14" eb="15">
      <t>ニン</t>
    </rPh>
    <rPh sb="15" eb="17">
      <t>テイド</t>
    </rPh>
    <rPh sb="18" eb="20">
      <t>ジギョウ</t>
    </rPh>
    <rPh sb="20" eb="22">
      <t>キボ</t>
    </rPh>
    <rPh sb="23" eb="24">
      <t>チイ</t>
    </rPh>
    <rPh sb="27" eb="29">
      <t>コンゴ</t>
    </rPh>
    <rPh sb="30" eb="32">
      <t>キョウヨウ</t>
    </rPh>
    <rPh sb="32" eb="34">
      <t>カイシ</t>
    </rPh>
    <rPh sb="34" eb="36">
      <t>クイキ</t>
    </rPh>
    <rPh sb="37" eb="39">
      <t>カクダイ</t>
    </rPh>
    <rPh sb="41" eb="43">
      <t>ヨテイ</t>
    </rPh>
    <rPh sb="46" eb="48">
      <t>ケイエイ</t>
    </rPh>
    <rPh sb="48" eb="50">
      <t>ジョウキョウ</t>
    </rPh>
    <rPh sb="59" eb="61">
      <t>コウキョウ</t>
    </rPh>
    <rPh sb="61" eb="64">
      <t>ゲスイドウ</t>
    </rPh>
    <rPh sb="64" eb="66">
      <t>ジギョウ</t>
    </rPh>
    <rPh sb="71" eb="73">
      <t>テキセイ</t>
    </rPh>
    <rPh sb="74" eb="77">
      <t>シヨウリョウ</t>
    </rPh>
    <rPh sb="77" eb="79">
      <t>スイジュン</t>
    </rPh>
    <rPh sb="80" eb="82">
      <t>ケンショウ</t>
    </rPh>
    <rPh sb="83" eb="85">
      <t>ジッシ</t>
    </rPh>
    <rPh sb="92" eb="95">
      <t>ホウカツテキ</t>
    </rPh>
    <rPh sb="95" eb="97">
      <t>ミンカン</t>
    </rPh>
    <rPh sb="97" eb="99">
      <t>イタク</t>
    </rPh>
    <rPh sb="100" eb="102">
      <t>テキヨウ</t>
    </rPh>
    <rPh sb="102" eb="104">
      <t>ハンイ</t>
    </rPh>
    <rPh sb="105" eb="107">
      <t>カクダイ</t>
    </rPh>
    <rPh sb="107" eb="108">
      <t>トウ</t>
    </rPh>
    <rPh sb="111" eb="113">
      <t>ケイヒ</t>
    </rPh>
    <rPh sb="113" eb="115">
      <t>サクゲン</t>
    </rPh>
    <rPh sb="116" eb="118">
      <t>ジッシ</t>
    </rPh>
    <rPh sb="120" eb="122">
      <t>イッパン</t>
    </rPh>
    <rPh sb="122" eb="124">
      <t>カイケイ</t>
    </rPh>
    <rPh sb="127" eb="129">
      <t>クリイレ</t>
    </rPh>
    <rPh sb="130" eb="132">
      <t>ヨクセイ</t>
    </rPh>
    <rPh sb="137" eb="139">
      <t>イジ</t>
    </rPh>
    <rPh sb="139" eb="141">
      <t>カンリ</t>
    </rPh>
    <rPh sb="142" eb="144">
      <t>チュウシン</t>
    </rPh>
    <rPh sb="147" eb="149">
      <t>アンテイ</t>
    </rPh>
    <rPh sb="149" eb="151">
      <t>ケイエイ</t>
    </rPh>
    <rPh sb="152" eb="154">
      <t>メザ</t>
    </rPh>
    <rPh sb="158" eb="160">
      <t>レイワ</t>
    </rPh>
    <rPh sb="161" eb="163">
      <t>ネンド</t>
    </rPh>
    <rPh sb="163" eb="165">
      <t>ケイエイ</t>
    </rPh>
    <rPh sb="165" eb="167">
      <t>センリャク</t>
    </rPh>
    <rPh sb="167" eb="169">
      <t>サクテイ</t>
    </rPh>
    <rPh sb="169" eb="170">
      <t>スミ</t>
    </rPh>
    <rPh sb="171" eb="173">
      <t>レイカズ</t>
    </rPh>
    <rPh sb="174" eb="176">
      <t>ネンド</t>
    </rPh>
    <rPh sb="176" eb="178">
      <t>ケイエイ</t>
    </rPh>
    <rPh sb="178" eb="180">
      <t>センリャク</t>
    </rPh>
    <rPh sb="180" eb="182">
      <t>ミナオ</t>
    </rPh>
    <rPh sb="183" eb="185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</si>
</sst>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top"/>
      <protection locked="0"/>
    </xf>
    <xf numFmtId="0" fontId="5" fillId="0" borderId="7" xfId="0" applyFont="1" applyBorder="1" applyAlignment="1" applyProtection="1">
      <alignment horizontal="left" vertical="top"/>
      <protection locked="0"/>
    </xf>
    <xf numFmtId="0" fontId="5" fillId="0" borderId="6" xfId="0" applyFont="1" applyBorder="1" applyAlignment="1" applyProtection="1">
      <alignment horizontal="left" vertical="top"/>
      <protection locked="0"/>
    </xf>
    <xf numFmtId="0" fontId="5" fillId="0" borderId="8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0" fontId="5" fillId="0" borderId="9" xfId="0" applyFont="1" applyBorder="1" applyAlignment="1" applyProtection="1">
      <alignment horizontal="left" vertical="top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43-4671-9428-FF1391B9D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43-4671-9428-FF1391B9D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62.99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1E-4374-9E4F-F84D8BF0B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1E-4374-9E4F-F84D8BF0B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2-4EFC-BCC6-472AC1337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42-4EFC-BCC6-472AC1337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8F-4BBC-83B1-503E5E266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8F-4BBC-83B1-503E5E266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E4-42FD-8846-FD4D136A8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2FD-8846-FD4D136A8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42-4344-B90C-DE0A6D47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42-4344-B90C-DE0A6D47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86-41D6-9147-EFE856977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139.02000000000001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86-41D6-9147-EFE856977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437.44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52-4D61-883B-3656E2BBA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29.13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52-4D61-883B-3656E2BBA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05-4CC1-823A-CF03525F0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867.83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5-4CC1-823A-CF03525F0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73.150000000000006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E8-45BA-90A1-969468B90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E8-45BA-90A1-969468B90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155.37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1-47DC-8B59-817AE9AE3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274.99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41-47DC-8B59-817AE9AE3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【121.19】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愛知県　日進市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92390</v>
      </c>
      <c r="AM8" s="51"/>
      <c r="AN8" s="51"/>
      <c r="AO8" s="51"/>
      <c r="AP8" s="51"/>
      <c r="AQ8" s="51"/>
      <c r="AR8" s="51"/>
      <c r="AS8" s="51"/>
      <c r="AT8" s="46">
        <f>データ!T6</f>
        <v>34.909999999999997</v>
      </c>
      <c r="AU8" s="46"/>
      <c r="AV8" s="46"/>
      <c r="AW8" s="46"/>
      <c r="AX8" s="46"/>
      <c r="AY8" s="46"/>
      <c r="AZ8" s="46"/>
      <c r="BA8" s="46"/>
      <c r="BB8" s="46">
        <f>データ!U6</f>
        <v>2646.52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99.12</v>
      </c>
      <c r="J10" s="46"/>
      <c r="K10" s="46"/>
      <c r="L10" s="46"/>
      <c r="M10" s="46"/>
      <c r="N10" s="46"/>
      <c r="O10" s="46"/>
      <c r="P10" s="46">
        <f>データ!P6</f>
        <v>0.23</v>
      </c>
      <c r="Q10" s="46"/>
      <c r="R10" s="46"/>
      <c r="S10" s="46"/>
      <c r="T10" s="46"/>
      <c r="U10" s="46"/>
      <c r="V10" s="46"/>
      <c r="W10" s="46">
        <f>データ!Q6</f>
        <v>73.88</v>
      </c>
      <c r="X10" s="46"/>
      <c r="Y10" s="46"/>
      <c r="Z10" s="46"/>
      <c r="AA10" s="46"/>
      <c r="AB10" s="46"/>
      <c r="AC10" s="46"/>
      <c r="AD10" s="51">
        <f>データ!R6</f>
        <v>2090</v>
      </c>
      <c r="AE10" s="51"/>
      <c r="AF10" s="51"/>
      <c r="AG10" s="51"/>
      <c r="AH10" s="51"/>
      <c r="AI10" s="51"/>
      <c r="AJ10" s="51"/>
      <c r="AK10" s="2"/>
      <c r="AL10" s="51">
        <f>データ!V6</f>
        <v>215</v>
      </c>
      <c r="AM10" s="51"/>
      <c r="AN10" s="51"/>
      <c r="AO10" s="51"/>
      <c r="AP10" s="51"/>
      <c r="AQ10" s="51"/>
      <c r="AR10" s="51"/>
      <c r="AS10" s="51"/>
      <c r="AT10" s="46">
        <f>データ!W6</f>
        <v>0.08</v>
      </c>
      <c r="AU10" s="46"/>
      <c r="AV10" s="46"/>
      <c r="AW10" s="46"/>
      <c r="AX10" s="46"/>
      <c r="AY10" s="46"/>
      <c r="AZ10" s="46"/>
      <c r="BA10" s="46"/>
      <c r="BB10" s="46">
        <f>データ!X6</f>
        <v>2687.5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113</v>
      </c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7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8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7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8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7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8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7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8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7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8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7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8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7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8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7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8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7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8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7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8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7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8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7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8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7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8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7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8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7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8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7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8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7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8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7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8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7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8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7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8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7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8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7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8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7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8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7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8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7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8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7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8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7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8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7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9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1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114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115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【104.99】</v>
      </c>
      <c r="F85" s="26" t="str">
        <f>データ!AT6</f>
        <v>【121.19】</v>
      </c>
      <c r="G85" s="26" t="str">
        <f>データ!BE6</f>
        <v>【32.80】</v>
      </c>
      <c r="H85" s="26" t="str">
        <f>データ!BP6</f>
        <v>【832.52】</v>
      </c>
      <c r="I85" s="26" t="str">
        <f>データ!CA6</f>
        <v>【60.94】</v>
      </c>
      <c r="J85" s="26" t="str">
        <f>データ!CL6</f>
        <v>【253.04】</v>
      </c>
      <c r="K85" s="26" t="str">
        <f>データ!CW6</f>
        <v>【54.84】</v>
      </c>
      <c r="L85" s="26" t="str">
        <f>データ!DH6</f>
        <v>【86.60】</v>
      </c>
      <c r="M85" s="26" t="str">
        <f>データ!DS6</f>
        <v>【22.21】</v>
      </c>
      <c r="N85" s="26" t="str">
        <f>データ!ED6</f>
        <v>【0.00】</v>
      </c>
      <c r="O85" s="26" t="str">
        <f>データ!EO6</f>
        <v>【0.16】</v>
      </c>
    </row>
  </sheetData>
  <sheetProtection algorithmName="SHA-512" hashValue="ShR30FAI/mAKFy+/II92wqi/BGkkHRH7OCWtqJS3M/gaLgtuJqGgGg1MUtbZZ2RQ2+UurN1RU28MM/hzzzD3Kg==" saltValue="0dXONzxCdr7wb+i0qXI+f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83" t="s">
        <v>52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53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54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56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57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58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59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60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61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62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63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64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65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66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2020</v>
      </c>
      <c r="C6" s="33">
        <f t="shared" ref="C6:X6" si="3">C7</f>
        <v>232301</v>
      </c>
      <c r="D6" s="33">
        <f t="shared" si="3"/>
        <v>46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愛知県　日進市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>
        <f t="shared" si="3"/>
        <v>99.12</v>
      </c>
      <c r="P6" s="34">
        <f t="shared" si="3"/>
        <v>0.23</v>
      </c>
      <c r="Q6" s="34">
        <f t="shared" si="3"/>
        <v>73.88</v>
      </c>
      <c r="R6" s="34">
        <f t="shared" si="3"/>
        <v>2090</v>
      </c>
      <c r="S6" s="34">
        <f t="shared" si="3"/>
        <v>92390</v>
      </c>
      <c r="T6" s="34">
        <f t="shared" si="3"/>
        <v>34.909999999999997</v>
      </c>
      <c r="U6" s="34">
        <f t="shared" si="3"/>
        <v>2646.52</v>
      </c>
      <c r="V6" s="34">
        <f t="shared" si="3"/>
        <v>215</v>
      </c>
      <c r="W6" s="34">
        <f t="shared" si="3"/>
        <v>0.08</v>
      </c>
      <c r="X6" s="34">
        <f t="shared" si="3"/>
        <v>2687.5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124.2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106.37</v>
      </c>
      <c r="AI6" s="34" t="str">
        <f>IF(AI7="","",IF(AI7="-","【-】","【"&amp;SUBSTITUTE(TEXT(AI7,"#,##0.00"),"-","△")&amp;"】"))</f>
        <v>【104.99】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139.02000000000001</v>
      </c>
      <c r="AT6" s="34" t="str">
        <f>IF(AT7="","",IF(AT7="-","【-】","【"&amp;SUBSTITUTE(TEXT(AT7,"#,##0.00"),"-","△")&amp;"】"))</f>
        <v>【121.19】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437.44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29.13</v>
      </c>
      <c r="BE6" s="34" t="str">
        <f>IF(BE7="","",IF(BE7="-","【-】","【"&amp;SUBSTITUTE(TEXT(BE7,"#,##0.00"),"-","△")&amp;"】"))</f>
        <v>【32.80】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4">
        <f t="shared" si="7"/>
        <v>0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867.83</v>
      </c>
      <c r="BP6" s="34" t="str">
        <f>IF(BP7="","",IF(BP7="-","【-】","【"&amp;SUBSTITUTE(TEXT(BP7,"#,##0.00"),"-","△")&amp;"】"))</f>
        <v>【832.52】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73.150000000000006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57.08</v>
      </c>
      <c r="CA6" s="34" t="str">
        <f>IF(CA7="","",IF(CA7="-","【-】","【"&amp;SUBSTITUTE(TEXT(CA7,"#,##0.00"),"-","△")&amp;"】"))</f>
        <v>【60.94】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155.37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274.99</v>
      </c>
      <c r="CL6" s="34" t="str">
        <f>IF(CL7="","",IF(CL7="-","【-】","【"&amp;SUBSTITUTE(TEXT(CL7,"#,##0.00"),"-","△")&amp;"】"))</f>
        <v>【253.04】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>
        <f t="shared" si="10"/>
        <v>62.99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54.83</v>
      </c>
      <c r="CW6" s="34" t="str">
        <f>IF(CW7="","",IF(CW7="-","【-】","【"&amp;SUBSTITUTE(TEXT(CW7,"#,##0.00"),"-","△")&amp;"】"))</f>
        <v>【54.84】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100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84.7</v>
      </c>
      <c r="DH6" s="34" t="str">
        <f>IF(DH7="","",IF(DH7="-","【-】","【"&amp;SUBSTITUTE(TEXT(DH7,"#,##0.00"),"-","△")&amp;"】"))</f>
        <v>【86.60】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4.99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20.34</v>
      </c>
      <c r="DS6" s="34" t="str">
        <f>IF(DS7="","",IF(DS7="-","【-】","【"&amp;SUBSTITUTE(TEXT(DS7,"#,##0.00"),"-","△")&amp;"】"))</f>
        <v>【22.21】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>
        <f t="shared" si="14"/>
        <v>0.25</v>
      </c>
      <c r="EO6" s="34" t="str">
        <f>IF(EO7="","",IF(EO7="-","【-】","【"&amp;SUBSTITUTE(TEXT(EO7,"#,##0.00"),"-","△")&amp;"】"))</f>
        <v>【0.16】</v>
      </c>
    </row>
    <row r="7" spans="1:148" s="36" customFormat="1" x14ac:dyDescent="0.15">
      <c r="A7" s="28"/>
      <c r="B7" s="37">
        <v>2020</v>
      </c>
      <c r="C7" s="37">
        <v>232301</v>
      </c>
      <c r="D7" s="37">
        <v>46</v>
      </c>
      <c r="E7" s="37">
        <v>17</v>
      </c>
      <c r="F7" s="37">
        <v>5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99.12</v>
      </c>
      <c r="P7" s="38">
        <v>0.23</v>
      </c>
      <c r="Q7" s="38">
        <v>73.88</v>
      </c>
      <c r="R7" s="38">
        <v>2090</v>
      </c>
      <c r="S7" s="38">
        <v>92390</v>
      </c>
      <c r="T7" s="38">
        <v>34.909999999999997</v>
      </c>
      <c r="U7" s="38">
        <v>2646.52</v>
      </c>
      <c r="V7" s="38">
        <v>215</v>
      </c>
      <c r="W7" s="38">
        <v>0.08</v>
      </c>
      <c r="X7" s="38">
        <v>2687.5</v>
      </c>
      <c r="Y7" s="38" t="s">
        <v>102</v>
      </c>
      <c r="Z7" s="38" t="s">
        <v>102</v>
      </c>
      <c r="AA7" s="38" t="s">
        <v>102</v>
      </c>
      <c r="AB7" s="38" t="s">
        <v>102</v>
      </c>
      <c r="AC7" s="38">
        <v>124.2</v>
      </c>
      <c r="AD7" s="38" t="s">
        <v>102</v>
      </c>
      <c r="AE7" s="38" t="s">
        <v>102</v>
      </c>
      <c r="AF7" s="38" t="s">
        <v>102</v>
      </c>
      <c r="AG7" s="38" t="s">
        <v>102</v>
      </c>
      <c r="AH7" s="38">
        <v>106.37</v>
      </c>
      <c r="AI7" s="38">
        <v>104.99</v>
      </c>
      <c r="AJ7" s="38" t="s">
        <v>102</v>
      </c>
      <c r="AK7" s="38" t="s">
        <v>102</v>
      </c>
      <c r="AL7" s="38" t="s">
        <v>102</v>
      </c>
      <c r="AM7" s="38" t="s">
        <v>102</v>
      </c>
      <c r="AN7" s="38">
        <v>0</v>
      </c>
      <c r="AO7" s="38" t="s">
        <v>102</v>
      </c>
      <c r="AP7" s="38" t="s">
        <v>102</v>
      </c>
      <c r="AQ7" s="38" t="s">
        <v>102</v>
      </c>
      <c r="AR7" s="38" t="s">
        <v>102</v>
      </c>
      <c r="AS7" s="38">
        <v>139.02000000000001</v>
      </c>
      <c r="AT7" s="38">
        <v>121.19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>
        <v>437.44</v>
      </c>
      <c r="AZ7" s="38" t="s">
        <v>102</v>
      </c>
      <c r="BA7" s="38" t="s">
        <v>102</v>
      </c>
      <c r="BB7" s="38" t="s">
        <v>102</v>
      </c>
      <c r="BC7" s="38" t="s">
        <v>102</v>
      </c>
      <c r="BD7" s="38">
        <v>29.13</v>
      </c>
      <c r="BE7" s="38">
        <v>32.799999999999997</v>
      </c>
      <c r="BF7" s="38" t="s">
        <v>102</v>
      </c>
      <c r="BG7" s="38" t="s">
        <v>102</v>
      </c>
      <c r="BH7" s="38" t="s">
        <v>102</v>
      </c>
      <c r="BI7" s="38" t="s">
        <v>102</v>
      </c>
      <c r="BJ7" s="38">
        <v>0</v>
      </c>
      <c r="BK7" s="38" t="s">
        <v>102</v>
      </c>
      <c r="BL7" s="38" t="s">
        <v>102</v>
      </c>
      <c r="BM7" s="38" t="s">
        <v>102</v>
      </c>
      <c r="BN7" s="38" t="s">
        <v>102</v>
      </c>
      <c r="BO7" s="38">
        <v>867.83</v>
      </c>
      <c r="BP7" s="38">
        <v>832.52</v>
      </c>
      <c r="BQ7" s="38" t="s">
        <v>102</v>
      </c>
      <c r="BR7" s="38" t="s">
        <v>102</v>
      </c>
      <c r="BS7" s="38" t="s">
        <v>102</v>
      </c>
      <c r="BT7" s="38" t="s">
        <v>102</v>
      </c>
      <c r="BU7" s="38">
        <v>73.150000000000006</v>
      </c>
      <c r="BV7" s="38" t="s">
        <v>102</v>
      </c>
      <c r="BW7" s="38" t="s">
        <v>102</v>
      </c>
      <c r="BX7" s="38" t="s">
        <v>102</v>
      </c>
      <c r="BY7" s="38" t="s">
        <v>102</v>
      </c>
      <c r="BZ7" s="38">
        <v>57.08</v>
      </c>
      <c r="CA7" s="38">
        <v>60.94</v>
      </c>
      <c r="CB7" s="38" t="s">
        <v>102</v>
      </c>
      <c r="CC7" s="38" t="s">
        <v>102</v>
      </c>
      <c r="CD7" s="38" t="s">
        <v>102</v>
      </c>
      <c r="CE7" s="38" t="s">
        <v>102</v>
      </c>
      <c r="CF7" s="38">
        <v>155.37</v>
      </c>
      <c r="CG7" s="38" t="s">
        <v>102</v>
      </c>
      <c r="CH7" s="38" t="s">
        <v>102</v>
      </c>
      <c r="CI7" s="38" t="s">
        <v>102</v>
      </c>
      <c r="CJ7" s="38" t="s">
        <v>102</v>
      </c>
      <c r="CK7" s="38">
        <v>274.99</v>
      </c>
      <c r="CL7" s="38">
        <v>253.04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>
        <v>62.99</v>
      </c>
      <c r="CR7" s="38" t="s">
        <v>102</v>
      </c>
      <c r="CS7" s="38" t="s">
        <v>102</v>
      </c>
      <c r="CT7" s="38" t="s">
        <v>102</v>
      </c>
      <c r="CU7" s="38" t="s">
        <v>102</v>
      </c>
      <c r="CV7" s="38">
        <v>54.83</v>
      </c>
      <c r="CW7" s="38">
        <v>54.84</v>
      </c>
      <c r="CX7" s="38" t="s">
        <v>102</v>
      </c>
      <c r="CY7" s="38" t="s">
        <v>102</v>
      </c>
      <c r="CZ7" s="38" t="s">
        <v>102</v>
      </c>
      <c r="DA7" s="38" t="s">
        <v>102</v>
      </c>
      <c r="DB7" s="38">
        <v>100</v>
      </c>
      <c r="DC7" s="38" t="s">
        <v>102</v>
      </c>
      <c r="DD7" s="38" t="s">
        <v>102</v>
      </c>
      <c r="DE7" s="38" t="s">
        <v>102</v>
      </c>
      <c r="DF7" s="38" t="s">
        <v>102</v>
      </c>
      <c r="DG7" s="38">
        <v>84.7</v>
      </c>
      <c r="DH7" s="38">
        <v>86.6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>
        <v>4.99</v>
      </c>
      <c r="DN7" s="38" t="s">
        <v>102</v>
      </c>
      <c r="DO7" s="38" t="s">
        <v>102</v>
      </c>
      <c r="DP7" s="38" t="s">
        <v>102</v>
      </c>
      <c r="DQ7" s="38" t="s">
        <v>102</v>
      </c>
      <c r="DR7" s="38">
        <v>20.34</v>
      </c>
      <c r="DS7" s="38">
        <v>22.21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>
        <v>0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>
        <v>0</v>
      </c>
      <c r="ED7" s="38">
        <v>0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>
        <v>0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>
        <v>0.25</v>
      </c>
      <c r="EO7" s="38">
        <v>0.16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oa</cp:lastModifiedBy>
  <cp:lastPrinted>2022-01-24T02:37:02Z</cp:lastPrinted>
  <dcterms:created xsi:type="dcterms:W3CDTF">2021-12-03T07:32:53Z</dcterms:created>
  <dcterms:modified xsi:type="dcterms:W3CDTF">2022-02-03T10:11:02Z</dcterms:modified>
  <cp:category/>
</cp:coreProperties>
</file>