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rG7rTPVk0oddawCrRa9VI8GnIwcKMVpbBX419e+4a6x+ZLjGZUtt2IEO5IUo7cLdFDhfTpTUKllRSNpPDmbjAg==" workbookSaltValue="xa0AhNPi8HI9LLNxJNnwkg==" workbookSpinCount="100000" lockStructure="1"/>
  <bookViews>
    <workbookView xWindow="0" yWindow="0" windowWidth="20490" windowHeight="77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CS30" i="4"/>
  <c r="IT76" i="4"/>
  <c r="CS51" i="4"/>
  <c r="HJ30" i="4"/>
  <c r="MA51" i="4"/>
  <c r="C11" i="5"/>
  <c r="D11" i="5"/>
  <c r="E11" i="5"/>
  <c r="B11" i="5"/>
  <c r="BZ30" i="4" l="1"/>
  <c r="BK76" i="4"/>
  <c r="LH51" i="4"/>
  <c r="LT76" i="4"/>
  <c r="GQ51" i="4"/>
  <c r="LH30" i="4"/>
  <c r="IE76" i="4"/>
  <c r="BZ51" i="4"/>
  <c r="GQ30" i="4"/>
  <c r="BG51" i="4"/>
  <c r="BG30" i="4"/>
  <c r="FX51" i="4"/>
  <c r="FX30" i="4"/>
  <c r="AV76" i="4"/>
  <c r="KO51" i="4"/>
  <c r="KO30" i="4"/>
  <c r="LE76" i="4"/>
  <c r="HP76" i="4"/>
  <c r="KP76" i="4"/>
  <c r="HA76" i="4"/>
  <c r="AN51" i="4"/>
  <c r="FE30" i="4"/>
  <c r="AN30" i="4"/>
  <c r="JV51" i="4"/>
  <c r="JV30" i="4"/>
  <c r="AG76" i="4"/>
  <c r="FE51" i="4"/>
  <c r="KA76" i="4"/>
  <c r="EL51" i="4"/>
  <c r="JC30" i="4"/>
  <c r="GL76" i="4"/>
  <c r="U51" i="4"/>
  <c r="EL30" i="4"/>
  <c r="U30" i="4"/>
  <c r="JC51" i="4"/>
  <c r="R76" i="4"/>
</calcChain>
</file>

<file path=xl/sharedStrings.xml><?xml version="1.0" encoding="utf-8"?>
<sst xmlns="http://schemas.openxmlformats.org/spreadsheetml/2006/main" count="278" uniqueCount="143">
  <si>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</si>
  <si>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</si>
  <si>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</si>
  <si>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</si>
  <si>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</si>
  <si>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</si>
  <si>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</si>
  <si>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</si>
  <si>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</si>
  <si>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</si>
  <si>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</si>
  <si>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</si>
  <si>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</si>
  <si>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</si>
  <si>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</si>
  <si>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</si>
  <si>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</si>
  <si>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</si>
  <si>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</si>
  <si>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</si>
  <si>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</si>
  <si>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</si>
  <si>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</si>
  <si>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</si>
  <si>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</si>
  <si>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</si>
  <si>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</si>
  <si>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</si>
  <si>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</si>
  <si>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</si>
  <si>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</si>
  <si>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</si>
  <si>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</si>
  <si>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</si>
  <si>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</si>
  <si>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</si>
  <si>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</si>
  <si>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</si>
  <si>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</si>
  <si>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</si>
  <si>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</si>
  <si>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</si>
  <si>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</si>
  <si>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</si>
  <si>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</si>
  <si>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</si>
  <si>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</si>
  <si>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</si>
  <si>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</si>
  <si>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</si>
  <si>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</si>
  <si>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</si>
  <si>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</si>
  <si>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</si>
  <si>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</si>
  <si>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</si>
  <si>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</si>
  <si>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</si>
  <si>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</si>
  <si>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</si>
  <si>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</si>
  <si>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</si>
  <si>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</si>
  <si>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</si>
  <si>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</si>
  <si>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</si>
  <si>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</si>
  <si>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</si>
  <si>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</si>
  <si>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</si>
  <si>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</si>
  <si>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</si>
  <si>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</si>
  <si>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</si>
  <si>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</si>
  <si>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</si>
  <si>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</si>
  <si>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</si>
  <si>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</si>
  <si>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</si>
  <si>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</si>
  <si>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</si>
  <si>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</si>
  <si>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</si>
  <si>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</si>
  <si>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</si>
  <si>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</si>
  <si>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</si>
  <si>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</si>
  <si>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</si>
  <si>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</si>
  <si>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</si>
  <si>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</si>
  <si>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</si>
  <si>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</si>
  <si>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</si>
  <si>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</si>
  <si>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</si>
  <si>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</si>
  <si>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</si>
  <si>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</si>
  <si>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</si>
  <si>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</si>
  <si>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</si>
  <si>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</si>
  <si>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</si>
  <si>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当該値(N-2)</t>
    <phoneticPr fontId="5"/>
  </si>
  <si>
    <t>当該値(N-4)</t>
    <phoneticPr fontId="5"/>
  </si>
  <si>
    <t>当該値(N)</t>
    <phoneticPr fontId="5"/>
  </si>
  <si>
    <t>当該値(N-1)</t>
    <phoneticPr fontId="5"/>
  </si>
  <si>
    <t>当該値(N)</t>
    <phoneticPr fontId="5"/>
  </si>
  <si>
    <t>当該値(N-1)</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</si>
  <si>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</si>
  <si>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</si>
  <si>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</si>
  <si>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</si>
  <si>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</si>
  <si>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</si>
  <si>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</si>
  <si>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</si>
  <si>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</si>
  <si>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</si>
  <si>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豊明市</t>
  </si>
  <si>
    <t>前後駅前市営駐車場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</si>
  <si>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</si>
  <si>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</si>
  <si>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</si>
  <si>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</si>
  <si>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</si>
  <si>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</si>
  <si>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</si>
  <si>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</si>
  <si>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</si>
  <si>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</si>
  <si>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</si>
  <si>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</si>
  <si>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</si>
  <si>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</si>
  <si>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</si>
  <si>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時間貸し駐車場であり最初の３０分は無料のため、駅利用客等の送迎に活用され利用者の利便性は高い反面、収益性に不利な状況もあります。平成28年からは微増傾向にあり、平成２９年からの広報誌や地域情報誌でのPRにより増加傾向にありましたが、新型コロナウイルス感染症の影響により令和２年は減少しました。</t>
    <rPh sb="1" eb="3">
      <t>ジカン</t>
    </rPh>
    <rPh sb="3" eb="4">
      <t>カ</t>
    </rPh>
    <rPh sb="5" eb="8">
      <t>チュウシャジョウ</t>
    </rPh>
    <rPh sb="11" eb="13">
      <t>サイショ</t>
    </rPh>
    <rPh sb="16" eb="17">
      <t>フン</t>
    </rPh>
    <rPh sb="18" eb="20">
      <t>ムリョウ</t>
    </rPh>
    <rPh sb="24" eb="25">
      <t>エキ</t>
    </rPh>
    <rPh sb="25" eb="28">
      <t>リヨウキャク</t>
    </rPh>
    <rPh sb="28" eb="29">
      <t>トウ</t>
    </rPh>
    <rPh sb="30" eb="32">
      <t>ソウゲイ</t>
    </rPh>
    <rPh sb="33" eb="35">
      <t>カツヨウ</t>
    </rPh>
    <rPh sb="37" eb="40">
      <t>リヨウシャ</t>
    </rPh>
    <rPh sb="41" eb="44">
      <t>リベンセイ</t>
    </rPh>
    <rPh sb="45" eb="46">
      <t>タカ</t>
    </rPh>
    <rPh sb="47" eb="49">
      <t>ハンメン</t>
    </rPh>
    <rPh sb="50" eb="53">
      <t>シュウエキセイ</t>
    </rPh>
    <rPh sb="54" eb="56">
      <t>フリ</t>
    </rPh>
    <rPh sb="57" eb="59">
      <t>ジョウキョウ</t>
    </rPh>
    <rPh sb="65" eb="67">
      <t>ヘイセイ</t>
    </rPh>
    <rPh sb="69" eb="70">
      <t>ネン</t>
    </rPh>
    <rPh sb="73" eb="75">
      <t>ビゾウ</t>
    </rPh>
    <rPh sb="75" eb="77">
      <t>ケイコウ</t>
    </rPh>
    <rPh sb="81" eb="83">
      <t>ヘイセイ</t>
    </rPh>
    <rPh sb="85" eb="86">
      <t>ネン</t>
    </rPh>
    <rPh sb="89" eb="91">
      <t>コウホウ</t>
    </rPh>
    <rPh sb="91" eb="92">
      <t>シ</t>
    </rPh>
    <rPh sb="93" eb="95">
      <t>チイキ</t>
    </rPh>
    <rPh sb="95" eb="98">
      <t>ジョウホウシ</t>
    </rPh>
    <rPh sb="105" eb="107">
      <t>ゾウカ</t>
    </rPh>
    <rPh sb="107" eb="109">
      <t>ケイコウ</t>
    </rPh>
    <rPh sb="117" eb="119">
      <t>シンガタ</t>
    </rPh>
    <rPh sb="126" eb="129">
      <t>カンセンショウ</t>
    </rPh>
    <rPh sb="130" eb="132">
      <t>エイキョウ</t>
    </rPh>
    <rPh sb="135" eb="137">
      <t>レイワ</t>
    </rPh>
    <rPh sb="138" eb="139">
      <t>ネン</t>
    </rPh>
    <rPh sb="140" eb="142">
      <t>ゲンショウ</t>
    </rPh>
    <phoneticPr fontId="5"/>
  </si>
  <si>
    <t>　元々、市民の利便性向上のために開設され、一般会計で運営されていた時間貸し駐車場のため、大幅な収益の向上は難しく、令和元年度には新型コロナウイルス感染症の影響により経営が落ち込みました。また、名鉄前後駅は周辺には時間貸し駐車場が多くある一方、駐輪場の数が足りず違法駐輪が多く、問題となっていることから、令和３年度で前後駅市営駐車場の営業を終了し、令和４年度より市営駐輪場として運営することに決定致しました。</t>
    <rPh sb="1" eb="3">
      <t>モトモト</t>
    </rPh>
    <rPh sb="4" eb="6">
      <t>シミン</t>
    </rPh>
    <rPh sb="7" eb="10">
      <t>リベンセイ</t>
    </rPh>
    <rPh sb="10" eb="12">
      <t>コウジョウ</t>
    </rPh>
    <rPh sb="16" eb="18">
      <t>カイセツ</t>
    </rPh>
    <rPh sb="21" eb="23">
      <t>イッパン</t>
    </rPh>
    <rPh sb="23" eb="25">
      <t>カイケイ</t>
    </rPh>
    <rPh sb="26" eb="28">
      <t>ウンエイ</t>
    </rPh>
    <rPh sb="33" eb="35">
      <t>ジカン</t>
    </rPh>
    <rPh sb="35" eb="36">
      <t>カ</t>
    </rPh>
    <rPh sb="37" eb="40">
      <t>チュウシャジョウ</t>
    </rPh>
    <rPh sb="44" eb="46">
      <t>オオハバ</t>
    </rPh>
    <rPh sb="47" eb="49">
      <t>シュウエキ</t>
    </rPh>
    <rPh sb="50" eb="52">
      <t>コウジョウ</t>
    </rPh>
    <rPh sb="53" eb="54">
      <t>ムズカ</t>
    </rPh>
    <rPh sb="57" eb="59">
      <t>レイワ</t>
    </rPh>
    <rPh sb="59" eb="60">
      <t>モト</t>
    </rPh>
    <rPh sb="60" eb="62">
      <t>ネンド</t>
    </rPh>
    <rPh sb="64" eb="66">
      <t>シンガタ</t>
    </rPh>
    <rPh sb="73" eb="75">
      <t>カンセン</t>
    </rPh>
    <rPh sb="75" eb="76">
      <t>ショウ</t>
    </rPh>
    <rPh sb="77" eb="79">
      <t>エイキョウ</t>
    </rPh>
    <rPh sb="82" eb="84">
      <t>ケイエイ</t>
    </rPh>
    <rPh sb="85" eb="86">
      <t>オ</t>
    </rPh>
    <rPh sb="87" eb="88">
      <t>コ</t>
    </rPh>
    <rPh sb="96" eb="98">
      <t>メイテツ</t>
    </rPh>
    <rPh sb="98" eb="100">
      <t>ゼンゴ</t>
    </rPh>
    <rPh sb="100" eb="101">
      <t>エキ</t>
    </rPh>
    <rPh sb="102" eb="104">
      <t>シュウヘン</t>
    </rPh>
    <rPh sb="106" eb="108">
      <t>ジカン</t>
    </rPh>
    <rPh sb="108" eb="109">
      <t>カ</t>
    </rPh>
    <rPh sb="110" eb="113">
      <t>チュウシャジョウ</t>
    </rPh>
    <rPh sb="114" eb="115">
      <t>タ</t>
    </rPh>
    <rPh sb="118" eb="120">
      <t>イッポウ</t>
    </rPh>
    <rPh sb="121" eb="124">
      <t>チュウリンジョウ</t>
    </rPh>
    <rPh sb="125" eb="126">
      <t>カズ</t>
    </rPh>
    <rPh sb="127" eb="128">
      <t>タ</t>
    </rPh>
    <rPh sb="130" eb="132">
      <t>イホウ</t>
    </rPh>
    <rPh sb="132" eb="134">
      <t>チュウリン</t>
    </rPh>
    <rPh sb="135" eb="136">
      <t>オオ</t>
    </rPh>
    <rPh sb="138" eb="140">
      <t>モンダイ</t>
    </rPh>
    <rPh sb="151" eb="153">
      <t>レイワ</t>
    </rPh>
    <rPh sb="154" eb="156">
      <t>ネンド</t>
    </rPh>
    <rPh sb="157" eb="159">
      <t>ゼンゴ</t>
    </rPh>
    <rPh sb="159" eb="160">
      <t>エキ</t>
    </rPh>
    <rPh sb="160" eb="162">
      <t>シエイ</t>
    </rPh>
    <rPh sb="162" eb="165">
      <t>チュウシャジョウ</t>
    </rPh>
    <rPh sb="166" eb="168">
      <t>エイギョウ</t>
    </rPh>
    <rPh sb="169" eb="171">
      <t>シュウリョウ</t>
    </rPh>
    <rPh sb="173" eb="175">
      <t>レイワ</t>
    </rPh>
    <rPh sb="176" eb="177">
      <t>ネン</t>
    </rPh>
    <rPh sb="177" eb="178">
      <t>ド</t>
    </rPh>
    <rPh sb="180" eb="182">
      <t>シエイ</t>
    </rPh>
    <rPh sb="182" eb="185">
      <t>チュウリンジョウ</t>
    </rPh>
    <rPh sb="188" eb="190">
      <t>ウンエイ</t>
    </rPh>
    <rPh sb="195" eb="197">
      <t>ケッテイ</t>
    </rPh>
    <rPh sb="197" eb="198">
      <t>イタ</t>
    </rPh>
    <phoneticPr fontId="5"/>
  </si>
  <si>
    <t>　最初の３０分が無料で２４時間営業（最大料金適用なし）を行っているため稼働率は非常に高いです。
　元々、市民の利用性向上を目的に設置したため、目的は果たしていると考えます。⑪稼働率に関して平成２８年から増加傾向にあり、特に平成２９年からは、広報誌や地域情報誌でPRを行い利用者の増加に努めました。</t>
    <rPh sb="1" eb="3">
      <t>リッチ</t>
    </rPh>
    <rPh sb="3" eb="5">
      <t>ジョウケン</t>
    </rPh>
    <rPh sb="6" eb="7">
      <t>カン</t>
    </rPh>
    <rPh sb="11" eb="13">
      <t>キンリン</t>
    </rPh>
    <rPh sb="14" eb="16">
      <t>ジカン</t>
    </rPh>
    <rPh sb="16" eb="17">
      <t>カ</t>
    </rPh>
    <rPh sb="18" eb="21">
      <t>チュウシャジョウ</t>
    </rPh>
    <rPh sb="22" eb="24">
      <t>ヒカク</t>
    </rPh>
    <rPh sb="27" eb="29">
      <t>ヒジョウ</t>
    </rPh>
    <rPh sb="30" eb="32">
      <t>ジョウケン</t>
    </rPh>
    <rPh sb="33" eb="34">
      <t>ヨ</t>
    </rPh>
    <rPh sb="36" eb="38">
      <t>ヘイセイ</t>
    </rPh>
    <rPh sb="40" eb="41">
      <t>ネン</t>
    </rPh>
    <rPh sb="42" eb="43">
      <t>ガツ</t>
    </rPh>
    <rPh sb="59" eb="61">
      <t>セツビ</t>
    </rPh>
    <rPh sb="62" eb="64">
      <t>コウシン</t>
    </rPh>
    <rPh sb="64" eb="65">
      <t>トウ</t>
    </rPh>
    <rPh sb="66" eb="68">
      <t>チョッキン</t>
    </rPh>
    <rPh sb="70" eb="71">
      <t>オコナ</t>
    </rPh>
    <rPh sb="77" eb="79">
      <t>チホウ</t>
    </rPh>
    <rPh sb="79" eb="81">
      <t>コウエイ</t>
    </rPh>
    <rPh sb="81" eb="83">
      <t>キギョウ</t>
    </rPh>
    <rPh sb="83" eb="84">
      <t>ホウ</t>
    </rPh>
    <rPh sb="85" eb="87">
      <t>テキヨウ</t>
    </rPh>
    <rPh sb="94" eb="95">
      <t>オヨ</t>
    </rPh>
    <rPh sb="96" eb="99">
      <t>チホウサイ</t>
    </rPh>
    <rPh sb="100" eb="101">
      <t>カ</t>
    </rPh>
    <rPh sb="101" eb="102">
      <t>イ</t>
    </rPh>
    <rPh sb="112" eb="114">
      <t>ユウケイ</t>
    </rPh>
    <rPh sb="114" eb="116">
      <t>コテイ</t>
    </rPh>
    <rPh sb="116" eb="118">
      <t>シサン</t>
    </rPh>
    <rPh sb="118" eb="120">
      <t>バイキャク</t>
    </rPh>
    <rPh sb="122" eb="124">
      <t>ルイセキ</t>
    </rPh>
    <rPh sb="124" eb="126">
      <t>ケッソン</t>
    </rPh>
    <rPh sb="126" eb="127">
      <t>キン</t>
    </rPh>
    <rPh sb="127" eb="129">
      <t>ヒリツ</t>
    </rPh>
    <rPh sb="131" eb="133">
      <t>キギョウ</t>
    </rPh>
    <rPh sb="133" eb="134">
      <t>サイ</t>
    </rPh>
    <rPh sb="134" eb="136">
      <t>ザンダカ</t>
    </rPh>
    <rPh sb="136" eb="137">
      <t>タイ</t>
    </rPh>
    <rPh sb="137" eb="139">
      <t>リョウキン</t>
    </rPh>
    <rPh sb="139" eb="140">
      <t>オサム</t>
    </rPh>
    <rPh sb="140" eb="141">
      <t>ニュウ</t>
    </rPh>
    <rPh sb="141" eb="142">
      <t>ヒ</t>
    </rPh>
    <rPh sb="142" eb="143">
      <t>リツガイトウ</t>
    </rPh>
    <phoneticPr fontId="5"/>
  </si>
  <si>
    <t>　立地条件に関しては、近隣の時間貸し駐車場と比較しても非常に条件が良く、平成２８年４月にリニューアルオープンしたため、設備の更新等も直近では行う必要はありません。また、地方公営企業法を適用していないこと及び地方債の借入れがないことにより⑥有形固定資産減価売却率、⑨累積欠損金比率については「該当なし」となっています。</t>
    <rPh sb="1" eb="3">
      <t>リッチ</t>
    </rPh>
    <rPh sb="3" eb="5">
      <t>ジョウケン</t>
    </rPh>
    <rPh sb="6" eb="7">
      <t>カン</t>
    </rPh>
    <rPh sb="11" eb="13">
      <t>キンリン</t>
    </rPh>
    <rPh sb="14" eb="16">
      <t>ジカン</t>
    </rPh>
    <rPh sb="16" eb="17">
      <t>カ</t>
    </rPh>
    <rPh sb="18" eb="21">
      <t>チュウシャジョウ</t>
    </rPh>
    <rPh sb="22" eb="24">
      <t>ヒカク</t>
    </rPh>
    <rPh sb="27" eb="29">
      <t>ヒジョウ</t>
    </rPh>
    <rPh sb="30" eb="32">
      <t>ジョウケン</t>
    </rPh>
    <rPh sb="33" eb="34">
      <t>ヨ</t>
    </rPh>
    <rPh sb="36" eb="38">
      <t>ヘイセイ</t>
    </rPh>
    <rPh sb="40" eb="41">
      <t>ネン</t>
    </rPh>
    <rPh sb="42" eb="43">
      <t>ガツ</t>
    </rPh>
    <rPh sb="59" eb="61">
      <t>セツビ</t>
    </rPh>
    <rPh sb="62" eb="64">
      <t>コウシン</t>
    </rPh>
    <rPh sb="64" eb="65">
      <t>トウ</t>
    </rPh>
    <rPh sb="66" eb="68">
      <t>チョッキン</t>
    </rPh>
    <rPh sb="70" eb="71">
      <t>オコナ</t>
    </rPh>
    <rPh sb="84" eb="86">
      <t>チホウ</t>
    </rPh>
    <rPh sb="86" eb="88">
      <t>コウエイ</t>
    </rPh>
    <rPh sb="88" eb="90">
      <t>キギョウ</t>
    </rPh>
    <rPh sb="90" eb="91">
      <t>ホウ</t>
    </rPh>
    <rPh sb="92" eb="94">
      <t>テキヨウ</t>
    </rPh>
    <rPh sb="101" eb="102">
      <t>オヨ</t>
    </rPh>
    <rPh sb="103" eb="106">
      <t>チホウサイ</t>
    </rPh>
    <rPh sb="107" eb="108">
      <t>カ</t>
    </rPh>
    <rPh sb="108" eb="109">
      <t>イ</t>
    </rPh>
    <rPh sb="119" eb="121">
      <t>ユウケイ</t>
    </rPh>
    <rPh sb="121" eb="123">
      <t>コテイ</t>
    </rPh>
    <rPh sb="123" eb="125">
      <t>シサン</t>
    </rPh>
    <rPh sb="125" eb="127">
      <t>ゲンカ</t>
    </rPh>
    <rPh sb="127" eb="129">
      <t>バイキャク</t>
    </rPh>
    <rPh sb="129" eb="130">
      <t>リツ</t>
    </rPh>
    <rPh sb="132" eb="134">
      <t>ルイセキ</t>
    </rPh>
    <rPh sb="134" eb="136">
      <t>ケッソン</t>
    </rPh>
    <rPh sb="136" eb="137">
      <t>キン</t>
    </rPh>
    <rPh sb="137" eb="139">
      <t>ヒリツ</t>
    </rPh>
    <rPh sb="145" eb="147">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</si>
</sst>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6" borderId="9"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158</c:v>
                </c:pt>
                <c:pt idx="1">
                  <c:v>161.6</c:v>
                </c:pt>
                <c:pt idx="2">
                  <c:v>171.6</c:v>
                </c:pt>
                <c:pt idx="3">
                  <c:v>144.6</c:v>
                </c:pt>
                <c:pt idx="4">
                  <c:v>88.4</c:v>
                </c:pt>
              </c:numCache>
            </c:numRef>
          </c:val>
          <c:extLst>
            <c:ext xmlns:c16="http://schemas.microsoft.com/office/drawing/2014/chart" uri="{C3380CC4-5D6E-409C-BE32-E72D297353CC}">
              <c16:uniqueId val="{00000000-416E-41E6-A829-2221F621ECCB}"/>
            </c:ext>
          </c:extLst>
        </c:ser>
        <c:dLbls>
          <c:showLegendKey val="0"/>
          <c:showVal val="0"/>
          <c:showCatName val="0"/>
          <c:showSerName val="0"/>
          <c:showPercent val="0"/>
          <c:showBubbleSize val="0"/>
        </c:dLbls>
        <c:gapWidth val="150"/>
        <c:axId val="380219264"/>
        <c:axId val="3802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416E-41E6-A829-2221F621ECCB}"/>
            </c:ext>
          </c:extLst>
        </c:ser>
        <c:dLbls>
          <c:showLegendKey val="0"/>
          <c:showVal val="0"/>
          <c:showCatName val="0"/>
          <c:showSerName val="0"/>
          <c:showPercent val="0"/>
          <c:showBubbleSize val="0"/>
        </c:dLbls>
        <c:marker val="1"/>
        <c:smooth val="0"/>
        <c:axId val="380219264"/>
        <c:axId val="380219648"/>
      </c:lineChart>
      <c:catAx>
        <c:axId val="380219264"/>
        <c:scaling>
          <c:orientation val="minMax"/>
        </c:scaling>
        <c:delete val="1"/>
        <c:axPos val="b"/>
        <c:numFmt formatCode="General" sourceLinked="1"/>
        <c:majorTickMark val="none"/>
        <c:minorTickMark val="none"/>
        <c:tickLblPos val="none"/>
        <c:crossAx val="380219648"/>
        <c:crosses val="autoZero"/>
        <c:auto val="1"/>
        <c:lblAlgn val="ctr"/>
        <c:lblOffset val="100"/>
        <c:noMultiLvlLbl val="1"/>
      </c:catAx>
      <c:valAx>
        <c:axId val="38021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1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AF-46D7-B1BA-C913AD49CEB6}"/>
            </c:ext>
          </c:extLst>
        </c:ser>
        <c:dLbls>
          <c:showLegendKey val="0"/>
          <c:showVal val="0"/>
          <c:showCatName val="0"/>
          <c:showSerName val="0"/>
          <c:showPercent val="0"/>
          <c:showBubbleSize val="0"/>
        </c:dLbls>
        <c:gapWidth val="150"/>
        <c:axId val="380426520"/>
        <c:axId val="38042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5BAF-46D7-B1BA-C913AD49CEB6}"/>
            </c:ext>
          </c:extLst>
        </c:ser>
        <c:dLbls>
          <c:showLegendKey val="0"/>
          <c:showVal val="0"/>
          <c:showCatName val="0"/>
          <c:showSerName val="0"/>
          <c:showPercent val="0"/>
          <c:showBubbleSize val="0"/>
        </c:dLbls>
        <c:marker val="1"/>
        <c:smooth val="0"/>
        <c:axId val="380426520"/>
        <c:axId val="380426904"/>
      </c:lineChart>
      <c:catAx>
        <c:axId val="380426520"/>
        <c:scaling>
          <c:orientation val="minMax"/>
        </c:scaling>
        <c:delete val="1"/>
        <c:axPos val="b"/>
        <c:numFmt formatCode="General" sourceLinked="1"/>
        <c:majorTickMark val="none"/>
        <c:minorTickMark val="none"/>
        <c:tickLblPos val="none"/>
        <c:crossAx val="380426904"/>
        <c:crosses val="autoZero"/>
        <c:auto val="1"/>
        <c:lblAlgn val="ctr"/>
        <c:lblOffset val="100"/>
        <c:noMultiLvlLbl val="1"/>
      </c:catAx>
      <c:valAx>
        <c:axId val="38042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42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7D2-4001-B484-0FCD13DD8C42}"/>
            </c:ext>
          </c:extLst>
        </c:ser>
        <c:dLbls>
          <c:showLegendKey val="0"/>
          <c:showVal val="0"/>
          <c:showCatName val="0"/>
          <c:showSerName val="0"/>
          <c:showPercent val="0"/>
          <c:showBubbleSize val="0"/>
        </c:dLbls>
        <c:gapWidth val="150"/>
        <c:axId val="380772840"/>
        <c:axId val="38077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7D2-4001-B484-0FCD13DD8C42}"/>
            </c:ext>
          </c:extLst>
        </c:ser>
        <c:dLbls>
          <c:showLegendKey val="0"/>
          <c:showVal val="0"/>
          <c:showCatName val="0"/>
          <c:showSerName val="0"/>
          <c:showPercent val="0"/>
          <c:showBubbleSize val="0"/>
        </c:dLbls>
        <c:marker val="1"/>
        <c:smooth val="0"/>
        <c:axId val="380772840"/>
        <c:axId val="380773224"/>
      </c:lineChart>
      <c:catAx>
        <c:axId val="380772840"/>
        <c:scaling>
          <c:orientation val="minMax"/>
        </c:scaling>
        <c:delete val="1"/>
        <c:axPos val="b"/>
        <c:numFmt formatCode="General" sourceLinked="1"/>
        <c:majorTickMark val="none"/>
        <c:minorTickMark val="none"/>
        <c:tickLblPos val="none"/>
        <c:crossAx val="380773224"/>
        <c:crosses val="autoZero"/>
        <c:auto val="1"/>
        <c:lblAlgn val="ctr"/>
        <c:lblOffset val="100"/>
        <c:noMultiLvlLbl val="1"/>
      </c:catAx>
      <c:valAx>
        <c:axId val="38077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77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67A-4038-AD53-89BF6E904429}"/>
            </c:ext>
          </c:extLst>
        </c:ser>
        <c:dLbls>
          <c:showLegendKey val="0"/>
          <c:showVal val="0"/>
          <c:showCatName val="0"/>
          <c:showSerName val="0"/>
          <c:showPercent val="0"/>
          <c:showBubbleSize val="0"/>
        </c:dLbls>
        <c:gapWidth val="150"/>
        <c:axId val="380316184"/>
        <c:axId val="3803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67A-4038-AD53-89BF6E904429}"/>
            </c:ext>
          </c:extLst>
        </c:ser>
        <c:dLbls>
          <c:showLegendKey val="0"/>
          <c:showVal val="0"/>
          <c:showCatName val="0"/>
          <c:showSerName val="0"/>
          <c:showPercent val="0"/>
          <c:showBubbleSize val="0"/>
        </c:dLbls>
        <c:marker val="1"/>
        <c:smooth val="0"/>
        <c:axId val="380316184"/>
        <c:axId val="380316576"/>
      </c:lineChart>
      <c:catAx>
        <c:axId val="380316184"/>
        <c:scaling>
          <c:orientation val="minMax"/>
        </c:scaling>
        <c:delete val="1"/>
        <c:axPos val="b"/>
        <c:numFmt formatCode="General" sourceLinked="1"/>
        <c:majorTickMark val="none"/>
        <c:minorTickMark val="none"/>
        <c:tickLblPos val="none"/>
        <c:crossAx val="380316576"/>
        <c:crosses val="autoZero"/>
        <c:auto val="1"/>
        <c:lblAlgn val="ctr"/>
        <c:lblOffset val="100"/>
        <c:noMultiLvlLbl val="1"/>
      </c:catAx>
      <c:valAx>
        <c:axId val="3803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31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7FD-43CC-BE8E-B553CA6BDE79}"/>
            </c:ext>
          </c:extLst>
        </c:ser>
        <c:dLbls>
          <c:showLegendKey val="0"/>
          <c:showVal val="0"/>
          <c:showCatName val="0"/>
          <c:showSerName val="0"/>
          <c:showPercent val="0"/>
          <c:showBubbleSize val="0"/>
        </c:dLbls>
        <c:gapWidth val="150"/>
        <c:axId val="380315792"/>
        <c:axId val="38031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37FD-43CC-BE8E-B553CA6BDE79}"/>
            </c:ext>
          </c:extLst>
        </c:ser>
        <c:dLbls>
          <c:showLegendKey val="0"/>
          <c:showVal val="0"/>
          <c:showCatName val="0"/>
          <c:showSerName val="0"/>
          <c:showPercent val="0"/>
          <c:showBubbleSize val="0"/>
        </c:dLbls>
        <c:marker val="1"/>
        <c:smooth val="0"/>
        <c:axId val="380315792"/>
        <c:axId val="380316968"/>
      </c:lineChart>
      <c:catAx>
        <c:axId val="380315792"/>
        <c:scaling>
          <c:orientation val="minMax"/>
        </c:scaling>
        <c:delete val="1"/>
        <c:axPos val="b"/>
        <c:numFmt formatCode="General" sourceLinked="1"/>
        <c:majorTickMark val="none"/>
        <c:minorTickMark val="none"/>
        <c:tickLblPos val="none"/>
        <c:crossAx val="380316968"/>
        <c:crosses val="autoZero"/>
        <c:auto val="1"/>
        <c:lblAlgn val="ctr"/>
        <c:lblOffset val="100"/>
        <c:noMultiLvlLbl val="1"/>
      </c:catAx>
      <c:valAx>
        <c:axId val="38031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31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3E5-4BFF-B079-629B52F9374D}"/>
            </c:ext>
          </c:extLst>
        </c:ser>
        <c:dLbls>
          <c:showLegendKey val="0"/>
          <c:showVal val="0"/>
          <c:showCatName val="0"/>
          <c:showSerName val="0"/>
          <c:showPercent val="0"/>
          <c:showBubbleSize val="0"/>
        </c:dLbls>
        <c:gapWidth val="150"/>
        <c:axId val="380634168"/>
        <c:axId val="38063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E3E5-4BFF-B079-629B52F9374D}"/>
            </c:ext>
          </c:extLst>
        </c:ser>
        <c:dLbls>
          <c:showLegendKey val="0"/>
          <c:showVal val="0"/>
          <c:showCatName val="0"/>
          <c:showSerName val="0"/>
          <c:showPercent val="0"/>
          <c:showBubbleSize val="0"/>
        </c:dLbls>
        <c:marker val="1"/>
        <c:smooth val="0"/>
        <c:axId val="380634168"/>
        <c:axId val="380631032"/>
      </c:lineChart>
      <c:catAx>
        <c:axId val="380634168"/>
        <c:scaling>
          <c:orientation val="minMax"/>
        </c:scaling>
        <c:delete val="1"/>
        <c:axPos val="b"/>
        <c:numFmt formatCode="General" sourceLinked="1"/>
        <c:majorTickMark val="none"/>
        <c:minorTickMark val="none"/>
        <c:tickLblPos val="none"/>
        <c:crossAx val="380631032"/>
        <c:crosses val="autoZero"/>
        <c:auto val="1"/>
        <c:lblAlgn val="ctr"/>
        <c:lblOffset val="100"/>
        <c:noMultiLvlLbl val="1"/>
      </c:catAx>
      <c:valAx>
        <c:axId val="380631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63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805</c:v>
                </c:pt>
                <c:pt idx="1">
                  <c:v>1105</c:v>
                </c:pt>
                <c:pt idx="2">
                  <c:v>1335</c:v>
                </c:pt>
                <c:pt idx="3">
                  <c:v>1400</c:v>
                </c:pt>
                <c:pt idx="4">
                  <c:v>1400</c:v>
                </c:pt>
              </c:numCache>
            </c:numRef>
          </c:val>
          <c:extLst>
            <c:ext xmlns:c16="http://schemas.microsoft.com/office/drawing/2014/chart" uri="{C3380CC4-5D6E-409C-BE32-E72D297353CC}">
              <c16:uniqueId val="{00000000-3625-46EF-8815-3BAE1FD69D82}"/>
            </c:ext>
          </c:extLst>
        </c:ser>
        <c:dLbls>
          <c:showLegendKey val="0"/>
          <c:showVal val="0"/>
          <c:showCatName val="0"/>
          <c:showSerName val="0"/>
          <c:showPercent val="0"/>
          <c:showBubbleSize val="0"/>
        </c:dLbls>
        <c:gapWidth val="150"/>
        <c:axId val="380635344"/>
        <c:axId val="38063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3625-46EF-8815-3BAE1FD69D82}"/>
            </c:ext>
          </c:extLst>
        </c:ser>
        <c:dLbls>
          <c:showLegendKey val="0"/>
          <c:showVal val="0"/>
          <c:showCatName val="0"/>
          <c:showSerName val="0"/>
          <c:showPercent val="0"/>
          <c:showBubbleSize val="0"/>
        </c:dLbls>
        <c:marker val="1"/>
        <c:smooth val="0"/>
        <c:axId val="380635344"/>
        <c:axId val="380632208"/>
      </c:lineChart>
      <c:catAx>
        <c:axId val="380635344"/>
        <c:scaling>
          <c:orientation val="minMax"/>
        </c:scaling>
        <c:delete val="1"/>
        <c:axPos val="b"/>
        <c:numFmt formatCode="General" sourceLinked="1"/>
        <c:majorTickMark val="none"/>
        <c:minorTickMark val="none"/>
        <c:tickLblPos val="none"/>
        <c:crossAx val="380632208"/>
        <c:crosses val="autoZero"/>
        <c:auto val="1"/>
        <c:lblAlgn val="ctr"/>
        <c:lblOffset val="100"/>
        <c:noMultiLvlLbl val="1"/>
      </c:catAx>
      <c:valAx>
        <c:axId val="38063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63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36.700000000000003</c:v>
                </c:pt>
                <c:pt idx="1">
                  <c:v>38.1</c:v>
                </c:pt>
                <c:pt idx="2">
                  <c:v>36.700000000000003</c:v>
                </c:pt>
                <c:pt idx="3">
                  <c:v>27.3</c:v>
                </c:pt>
                <c:pt idx="4">
                  <c:v>-16.899999999999999</c:v>
                </c:pt>
              </c:numCache>
            </c:numRef>
          </c:val>
          <c:extLst>
            <c:ext xmlns:c16="http://schemas.microsoft.com/office/drawing/2014/chart" uri="{C3380CC4-5D6E-409C-BE32-E72D297353CC}">
              <c16:uniqueId val="{00000000-B933-47E8-BA98-7BC47DCB3F12}"/>
            </c:ext>
          </c:extLst>
        </c:ser>
        <c:dLbls>
          <c:showLegendKey val="0"/>
          <c:showVal val="0"/>
          <c:showCatName val="0"/>
          <c:showSerName val="0"/>
          <c:showPercent val="0"/>
          <c:showBubbleSize val="0"/>
        </c:dLbls>
        <c:gapWidth val="150"/>
        <c:axId val="380635736"/>
        <c:axId val="38063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933-47E8-BA98-7BC47DCB3F12}"/>
            </c:ext>
          </c:extLst>
        </c:ser>
        <c:dLbls>
          <c:showLegendKey val="0"/>
          <c:showVal val="0"/>
          <c:showCatName val="0"/>
          <c:showSerName val="0"/>
          <c:showPercent val="0"/>
          <c:showBubbleSize val="0"/>
        </c:dLbls>
        <c:marker val="1"/>
        <c:smooth val="0"/>
        <c:axId val="380635736"/>
        <c:axId val="380632600"/>
      </c:lineChart>
      <c:catAx>
        <c:axId val="380635736"/>
        <c:scaling>
          <c:orientation val="minMax"/>
        </c:scaling>
        <c:delete val="1"/>
        <c:axPos val="b"/>
        <c:numFmt formatCode="General" sourceLinked="1"/>
        <c:majorTickMark val="none"/>
        <c:minorTickMark val="none"/>
        <c:tickLblPos val="none"/>
        <c:crossAx val="380632600"/>
        <c:crosses val="autoZero"/>
        <c:auto val="1"/>
        <c:lblAlgn val="ctr"/>
        <c:lblOffset val="100"/>
        <c:noMultiLvlLbl val="1"/>
      </c:catAx>
      <c:valAx>
        <c:axId val="38063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63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1133</c:v>
                </c:pt>
                <c:pt idx="1">
                  <c:v>1454</c:v>
                </c:pt>
                <c:pt idx="2">
                  <c:v>1736</c:v>
                </c:pt>
                <c:pt idx="3">
                  <c:v>1280</c:v>
                </c:pt>
                <c:pt idx="4">
                  <c:v>-351</c:v>
                </c:pt>
              </c:numCache>
            </c:numRef>
          </c:val>
          <c:extLst>
            <c:ext xmlns:c16="http://schemas.microsoft.com/office/drawing/2014/chart" uri="{C3380CC4-5D6E-409C-BE32-E72D297353CC}">
              <c16:uniqueId val="{00000000-67E1-402E-8E41-D8A7EF9EF577}"/>
            </c:ext>
          </c:extLst>
        </c:ser>
        <c:dLbls>
          <c:showLegendKey val="0"/>
          <c:showVal val="0"/>
          <c:showCatName val="0"/>
          <c:showSerName val="0"/>
          <c:showPercent val="0"/>
          <c:showBubbleSize val="0"/>
        </c:dLbls>
        <c:gapWidth val="150"/>
        <c:axId val="380630248"/>
        <c:axId val="38063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67E1-402E-8E41-D8A7EF9EF577}"/>
            </c:ext>
          </c:extLst>
        </c:ser>
        <c:dLbls>
          <c:showLegendKey val="0"/>
          <c:showVal val="0"/>
          <c:showCatName val="0"/>
          <c:showSerName val="0"/>
          <c:showPercent val="0"/>
          <c:showBubbleSize val="0"/>
        </c:dLbls>
        <c:marker val="1"/>
        <c:smooth val="0"/>
        <c:axId val="380630248"/>
        <c:axId val="380636520"/>
      </c:lineChart>
      <c:catAx>
        <c:axId val="380630248"/>
        <c:scaling>
          <c:orientation val="minMax"/>
        </c:scaling>
        <c:delete val="1"/>
        <c:axPos val="b"/>
        <c:numFmt formatCode="General" sourceLinked="1"/>
        <c:majorTickMark val="none"/>
        <c:minorTickMark val="none"/>
        <c:tickLblPos val="none"/>
        <c:crossAx val="380636520"/>
        <c:crosses val="autoZero"/>
        <c:auto val="1"/>
        <c:lblAlgn val="ctr"/>
        <c:lblOffset val="100"/>
        <c:noMultiLvlLbl val="1"/>
      </c:catAx>
      <c:valAx>
        <c:axId val="380636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63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愛知県豊明市　前後駅前市営駐車場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768</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130</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31</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無</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12" t="s">
        <v>139</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158</v>
      </c>
      <c r="V31" s="110"/>
      <c r="W31" s="110"/>
      <c r="X31" s="110"/>
      <c r="Y31" s="110"/>
      <c r="Z31" s="110"/>
      <c r="AA31" s="110"/>
      <c r="AB31" s="110"/>
      <c r="AC31" s="110"/>
      <c r="AD31" s="110"/>
      <c r="AE31" s="110"/>
      <c r="AF31" s="110"/>
      <c r="AG31" s="110"/>
      <c r="AH31" s="110"/>
      <c r="AI31" s="110"/>
      <c r="AJ31" s="110"/>
      <c r="AK31" s="110"/>
      <c r="AL31" s="110"/>
      <c r="AM31" s="110"/>
      <c r="AN31" s="110">
        <f>データ!Z7</f>
        <v>161.6</v>
      </c>
      <c r="AO31" s="110"/>
      <c r="AP31" s="110"/>
      <c r="AQ31" s="110"/>
      <c r="AR31" s="110"/>
      <c r="AS31" s="110"/>
      <c r="AT31" s="110"/>
      <c r="AU31" s="110"/>
      <c r="AV31" s="110"/>
      <c r="AW31" s="110"/>
      <c r="AX31" s="110"/>
      <c r="AY31" s="110"/>
      <c r="AZ31" s="110"/>
      <c r="BA31" s="110"/>
      <c r="BB31" s="110"/>
      <c r="BC31" s="110"/>
      <c r="BD31" s="110"/>
      <c r="BE31" s="110"/>
      <c r="BF31" s="110"/>
      <c r="BG31" s="110">
        <f>データ!AA7</f>
        <v>171.6</v>
      </c>
      <c r="BH31" s="110"/>
      <c r="BI31" s="110"/>
      <c r="BJ31" s="110"/>
      <c r="BK31" s="110"/>
      <c r="BL31" s="110"/>
      <c r="BM31" s="110"/>
      <c r="BN31" s="110"/>
      <c r="BO31" s="110"/>
      <c r="BP31" s="110"/>
      <c r="BQ31" s="110"/>
      <c r="BR31" s="110"/>
      <c r="BS31" s="110"/>
      <c r="BT31" s="110"/>
      <c r="BU31" s="110"/>
      <c r="BV31" s="110"/>
      <c r="BW31" s="110"/>
      <c r="BX31" s="110"/>
      <c r="BY31" s="110"/>
      <c r="BZ31" s="110">
        <f>データ!AB7</f>
        <v>144.6</v>
      </c>
      <c r="CA31" s="110"/>
      <c r="CB31" s="110"/>
      <c r="CC31" s="110"/>
      <c r="CD31" s="110"/>
      <c r="CE31" s="110"/>
      <c r="CF31" s="110"/>
      <c r="CG31" s="110"/>
      <c r="CH31" s="110"/>
      <c r="CI31" s="110"/>
      <c r="CJ31" s="110"/>
      <c r="CK31" s="110"/>
      <c r="CL31" s="110"/>
      <c r="CM31" s="110"/>
      <c r="CN31" s="110"/>
      <c r="CO31" s="110"/>
      <c r="CP31" s="110"/>
      <c r="CQ31" s="110"/>
      <c r="CR31" s="110"/>
      <c r="CS31" s="110">
        <f>データ!AC7</f>
        <v>88.4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805</v>
      </c>
      <c r="JD31" s="81"/>
      <c r="JE31" s="81"/>
      <c r="JF31" s="81"/>
      <c r="JG31" s="81"/>
      <c r="JH31" s="81"/>
      <c r="JI31" s="81"/>
      <c r="JJ31" s="81"/>
      <c r="JK31" s="81"/>
      <c r="JL31" s="81"/>
      <c r="JM31" s="81"/>
      <c r="JN31" s="81"/>
      <c r="JO31" s="81"/>
      <c r="JP31" s="81"/>
      <c r="JQ31" s="81"/>
      <c r="JR31" s="81"/>
      <c r="JS31" s="81"/>
      <c r="JT31" s="81"/>
      <c r="JU31" s="82"/>
      <c r="JV31" s="80">
        <f>データ!DL7</f>
        <v>1105</v>
      </c>
      <c r="JW31" s="81"/>
      <c r="JX31" s="81"/>
      <c r="JY31" s="81"/>
      <c r="JZ31" s="81"/>
      <c r="KA31" s="81"/>
      <c r="KB31" s="81"/>
      <c r="KC31" s="81"/>
      <c r="KD31" s="81"/>
      <c r="KE31" s="81"/>
      <c r="KF31" s="81"/>
      <c r="KG31" s="81"/>
      <c r="KH31" s="81"/>
      <c r="KI31" s="81"/>
      <c r="KJ31" s="81"/>
      <c r="KK31" s="81"/>
      <c r="KL31" s="81"/>
      <c r="KM31" s="81"/>
      <c r="KN31" s="82"/>
      <c r="KO31" s="80">
        <f>データ!DM7</f>
        <v>1335</v>
      </c>
      <c r="KP31" s="81"/>
      <c r="KQ31" s="81"/>
      <c r="KR31" s="81"/>
      <c r="KS31" s="81"/>
      <c r="KT31" s="81"/>
      <c r="KU31" s="81"/>
      <c r="KV31" s="81"/>
      <c r="KW31" s="81"/>
      <c r="KX31" s="81"/>
      <c r="KY31" s="81"/>
      <c r="KZ31" s="81"/>
      <c r="LA31" s="81"/>
      <c r="LB31" s="81"/>
      <c r="LC31" s="81"/>
      <c r="LD31" s="81"/>
      <c r="LE31" s="81"/>
      <c r="LF31" s="81"/>
      <c r="LG31" s="82"/>
      <c r="LH31" s="80">
        <f>データ!DN7</f>
        <v>1400</v>
      </c>
      <c r="LI31" s="81"/>
      <c r="LJ31" s="81"/>
      <c r="LK31" s="81"/>
      <c r="LL31" s="81"/>
      <c r="LM31" s="81"/>
      <c r="LN31" s="81"/>
      <c r="LO31" s="81"/>
      <c r="LP31" s="81"/>
      <c r="LQ31" s="81"/>
      <c r="LR31" s="81"/>
      <c r="LS31" s="81"/>
      <c r="LT31" s="81"/>
      <c r="LU31" s="81"/>
      <c r="LV31" s="81"/>
      <c r="LW31" s="81"/>
      <c r="LX31" s="81"/>
      <c r="LY31" s="81"/>
      <c r="LZ31" s="82"/>
      <c r="MA31" s="80">
        <f>データ!DO7</f>
        <v>1400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142</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141</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36.700000000000003</v>
      </c>
      <c r="EM52" s="110"/>
      <c r="EN52" s="110"/>
      <c r="EO52" s="110"/>
      <c r="EP52" s="110"/>
      <c r="EQ52" s="110"/>
      <c r="ER52" s="110"/>
      <c r="ES52" s="110"/>
      <c r="ET52" s="110"/>
      <c r="EU52" s="110"/>
      <c r="EV52" s="110"/>
      <c r="EW52" s="110"/>
      <c r="EX52" s="110"/>
      <c r="EY52" s="110"/>
      <c r="EZ52" s="110"/>
      <c r="FA52" s="110"/>
      <c r="FB52" s="110"/>
      <c r="FC52" s="110"/>
      <c r="FD52" s="110"/>
      <c r="FE52" s="110">
        <f>データ!BG7</f>
        <v>38.1</v>
      </c>
      <c r="FF52" s="110"/>
      <c r="FG52" s="110"/>
      <c r="FH52" s="110"/>
      <c r="FI52" s="110"/>
      <c r="FJ52" s="110"/>
      <c r="FK52" s="110"/>
      <c r="FL52" s="110"/>
      <c r="FM52" s="110"/>
      <c r="FN52" s="110"/>
      <c r="FO52" s="110"/>
      <c r="FP52" s="110"/>
      <c r="FQ52" s="110"/>
      <c r="FR52" s="110"/>
      <c r="FS52" s="110"/>
      <c r="FT52" s="110"/>
      <c r="FU52" s="110"/>
      <c r="FV52" s="110"/>
      <c r="FW52" s="110"/>
      <c r="FX52" s="110">
        <f>データ!BH7</f>
        <v>36.700000000000003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27.3</v>
      </c>
      <c r="GR52" s="110"/>
      <c r="GS52" s="110"/>
      <c r="GT52" s="110"/>
      <c r="GU52" s="110"/>
      <c r="GV52" s="110"/>
      <c r="GW52" s="110"/>
      <c r="GX52" s="110"/>
      <c r="GY52" s="110"/>
      <c r="GZ52" s="110"/>
      <c r="HA52" s="110"/>
      <c r="HB52" s="110"/>
      <c r="HC52" s="110"/>
      <c r="HD52" s="110"/>
      <c r="HE52" s="110"/>
      <c r="HF52" s="110"/>
      <c r="HG52" s="110"/>
      <c r="HH52" s="110"/>
      <c r="HI52" s="110"/>
      <c r="HJ52" s="110">
        <f>データ!BJ7</f>
        <v>-16.899999999999999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1133</v>
      </c>
      <c r="JD52" s="106"/>
      <c r="JE52" s="106"/>
      <c r="JF52" s="106"/>
      <c r="JG52" s="106"/>
      <c r="JH52" s="106"/>
      <c r="JI52" s="106"/>
      <c r="JJ52" s="106"/>
      <c r="JK52" s="106"/>
      <c r="JL52" s="106"/>
      <c r="JM52" s="106"/>
      <c r="JN52" s="106"/>
      <c r="JO52" s="106"/>
      <c r="JP52" s="106"/>
      <c r="JQ52" s="106"/>
      <c r="JR52" s="106"/>
      <c r="JS52" s="106"/>
      <c r="JT52" s="106"/>
      <c r="JU52" s="106"/>
      <c r="JV52" s="106">
        <f>データ!BR7</f>
        <v>1454</v>
      </c>
      <c r="JW52" s="106"/>
      <c r="JX52" s="106"/>
      <c r="JY52" s="106"/>
      <c r="JZ52" s="106"/>
      <c r="KA52" s="106"/>
      <c r="KB52" s="106"/>
      <c r="KC52" s="106"/>
      <c r="KD52" s="106"/>
      <c r="KE52" s="106"/>
      <c r="KF52" s="106"/>
      <c r="KG52" s="106"/>
      <c r="KH52" s="106"/>
      <c r="KI52" s="106"/>
      <c r="KJ52" s="106"/>
      <c r="KK52" s="106"/>
      <c r="KL52" s="106"/>
      <c r="KM52" s="106"/>
      <c r="KN52" s="106"/>
      <c r="KO52" s="106">
        <f>データ!BS7</f>
        <v>1736</v>
      </c>
      <c r="KP52" s="106"/>
      <c r="KQ52" s="106"/>
      <c r="KR52" s="106"/>
      <c r="KS52" s="106"/>
      <c r="KT52" s="106"/>
      <c r="KU52" s="106"/>
      <c r="KV52" s="106"/>
      <c r="KW52" s="106"/>
      <c r="KX52" s="106"/>
      <c r="KY52" s="106"/>
      <c r="KZ52" s="106"/>
      <c r="LA52" s="106"/>
      <c r="LB52" s="106"/>
      <c r="LC52" s="106"/>
      <c r="LD52" s="106"/>
      <c r="LE52" s="106"/>
      <c r="LF52" s="106"/>
      <c r="LG52" s="106"/>
      <c r="LH52" s="106">
        <f>データ!BT7</f>
        <v>1280</v>
      </c>
      <c r="LI52" s="106"/>
      <c r="LJ52" s="106"/>
      <c r="LK52" s="106"/>
      <c r="LL52" s="106"/>
      <c r="LM52" s="106"/>
      <c r="LN52" s="106"/>
      <c r="LO52" s="106"/>
      <c r="LP52" s="106"/>
      <c r="LQ52" s="106"/>
      <c r="LR52" s="106"/>
      <c r="LS52" s="106"/>
      <c r="LT52" s="106"/>
      <c r="LU52" s="106"/>
      <c r="LV52" s="106"/>
      <c r="LW52" s="106"/>
      <c r="LX52" s="106"/>
      <c r="LY52" s="106"/>
      <c r="LZ52" s="106"/>
      <c r="MA52" s="106">
        <f>データ!BU7</f>
        <v>-351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44843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psJReBKUVW2o3Ce1SoGfjbsafC15p4CJ4eHbiIe5sJAoEnG2Ha8N39NvYrZcleV0BpfyIcuVww8gP1bhPOIYg==" saltValue="yPNL3mRYkJwB4nEwrafy1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51"/>
      <c r="I4" s="152"/>
      <c r="J4" s="152"/>
      <c r="K4" s="152"/>
      <c r="L4" s="152"/>
      <c r="M4" s="152"/>
      <c r="N4" s="152"/>
      <c r="O4" s="152"/>
      <c r="P4" s="152"/>
      <c r="Q4" s="152"/>
      <c r="R4" s="152"/>
      <c r="S4" s="152"/>
      <c r="T4" s="152"/>
      <c r="U4" s="152"/>
      <c r="V4" s="152"/>
      <c r="W4" s="152"/>
      <c r="X4" s="152"/>
      <c r="Y4" s="146" t="s">
        <v>64</v>
      </c>
      <c r="Z4" s="147"/>
      <c r="AA4" s="147"/>
      <c r="AB4" s="147"/>
      <c r="AC4" s="147"/>
      <c r="AD4" s="147"/>
      <c r="AE4" s="147"/>
      <c r="AF4" s="147"/>
      <c r="AG4" s="147"/>
      <c r="AH4" s="147"/>
      <c r="AI4" s="148"/>
      <c r="AJ4" s="153" t="s">
        <v>65</v>
      </c>
      <c r="AK4" s="153"/>
      <c r="AL4" s="153"/>
      <c r="AM4" s="153"/>
      <c r="AN4" s="153"/>
      <c r="AO4" s="153"/>
      <c r="AP4" s="153"/>
      <c r="AQ4" s="153"/>
      <c r="AR4" s="153"/>
      <c r="AS4" s="153"/>
      <c r="AT4" s="153"/>
      <c r="AU4" s="154" t="s">
        <v>66</v>
      </c>
      <c r="AV4" s="153"/>
      <c r="AW4" s="153"/>
      <c r="AX4" s="153"/>
      <c r="AY4" s="153"/>
      <c r="AZ4" s="153"/>
      <c r="BA4" s="153"/>
      <c r="BB4" s="153"/>
      <c r="BC4" s="153"/>
      <c r="BD4" s="153"/>
      <c r="BE4" s="153"/>
      <c r="BF4" s="153" t="s">
        <v>67</v>
      </c>
      <c r="BG4" s="153"/>
      <c r="BH4" s="153"/>
      <c r="BI4" s="153"/>
      <c r="BJ4" s="153"/>
      <c r="BK4" s="153"/>
      <c r="BL4" s="153"/>
      <c r="BM4" s="153"/>
      <c r="BN4" s="153"/>
      <c r="BO4" s="153"/>
      <c r="BP4" s="153"/>
      <c r="BQ4" s="154" t="s">
        <v>68</v>
      </c>
      <c r="BR4" s="153"/>
      <c r="BS4" s="153"/>
      <c r="BT4" s="153"/>
      <c r="BU4" s="153"/>
      <c r="BV4" s="153"/>
      <c r="BW4" s="153"/>
      <c r="BX4" s="153"/>
      <c r="BY4" s="153"/>
      <c r="BZ4" s="153"/>
      <c r="CA4" s="153"/>
      <c r="CB4" s="153" t="s">
        <v>69</v>
      </c>
      <c r="CC4" s="153"/>
      <c r="CD4" s="153"/>
      <c r="CE4" s="153"/>
      <c r="CF4" s="153"/>
      <c r="CG4" s="153"/>
      <c r="CH4" s="153"/>
      <c r="CI4" s="153"/>
      <c r="CJ4" s="153"/>
      <c r="CK4" s="153"/>
      <c r="CL4" s="153"/>
      <c r="CM4" s="155" t="s">
        <v>70</v>
      </c>
      <c r="CN4" s="155" t="s">
        <v>71</v>
      </c>
      <c r="CO4" s="146" t="s">
        <v>72</v>
      </c>
      <c r="CP4" s="147"/>
      <c r="CQ4" s="147"/>
      <c r="CR4" s="147"/>
      <c r="CS4" s="147"/>
      <c r="CT4" s="147"/>
      <c r="CU4" s="147"/>
      <c r="CV4" s="147"/>
      <c r="CW4" s="147"/>
      <c r="CX4" s="147"/>
      <c r="CY4" s="148"/>
      <c r="CZ4" s="153" t="s">
        <v>73</v>
      </c>
      <c r="DA4" s="153"/>
      <c r="DB4" s="153"/>
      <c r="DC4" s="153"/>
      <c r="DD4" s="153"/>
      <c r="DE4" s="153"/>
      <c r="DF4" s="153"/>
      <c r="DG4" s="153"/>
      <c r="DH4" s="153"/>
      <c r="DI4" s="153"/>
      <c r="DJ4" s="153"/>
      <c r="DK4" s="146" t="s">
        <v>74</v>
      </c>
      <c r="DL4" s="147"/>
      <c r="DM4" s="147"/>
      <c r="DN4" s="147"/>
      <c r="DO4" s="147"/>
      <c r="DP4" s="147"/>
      <c r="DQ4" s="147"/>
      <c r="DR4" s="147"/>
      <c r="DS4" s="147"/>
      <c r="DT4" s="147"/>
      <c r="DU4" s="148"/>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93</v>
      </c>
      <c r="AN5" s="59" t="s">
        <v>104</v>
      </c>
      <c r="AO5" s="59" t="s">
        <v>95</v>
      </c>
      <c r="AP5" s="59" t="s">
        <v>96</v>
      </c>
      <c r="AQ5" s="59" t="s">
        <v>97</v>
      </c>
      <c r="AR5" s="59" t="s">
        <v>98</v>
      </c>
      <c r="AS5" s="59" t="s">
        <v>99</v>
      </c>
      <c r="AT5" s="59" t="s">
        <v>100</v>
      </c>
      <c r="AU5" s="59" t="s">
        <v>101</v>
      </c>
      <c r="AV5" s="59" t="s">
        <v>105</v>
      </c>
      <c r="AW5" s="59" t="s">
        <v>106</v>
      </c>
      <c r="AX5" s="59" t="s">
        <v>93</v>
      </c>
      <c r="AY5" s="59" t="s">
        <v>104</v>
      </c>
      <c r="AZ5" s="59" t="s">
        <v>95</v>
      </c>
      <c r="BA5" s="59" t="s">
        <v>96</v>
      </c>
      <c r="BB5" s="59" t="s">
        <v>97</v>
      </c>
      <c r="BC5" s="59" t="s">
        <v>98</v>
      </c>
      <c r="BD5" s="59" t="s">
        <v>99</v>
      </c>
      <c r="BE5" s="59" t="s">
        <v>100</v>
      </c>
      <c r="BF5" s="59" t="s">
        <v>107</v>
      </c>
      <c r="BG5" s="59" t="s">
        <v>102</v>
      </c>
      <c r="BH5" s="59" t="s">
        <v>92</v>
      </c>
      <c r="BI5" s="59" t="s">
        <v>93</v>
      </c>
      <c r="BJ5" s="59" t="s">
        <v>108</v>
      </c>
      <c r="BK5" s="59" t="s">
        <v>95</v>
      </c>
      <c r="BL5" s="59" t="s">
        <v>96</v>
      </c>
      <c r="BM5" s="59" t="s">
        <v>97</v>
      </c>
      <c r="BN5" s="59" t="s">
        <v>98</v>
      </c>
      <c r="BO5" s="59" t="s">
        <v>99</v>
      </c>
      <c r="BP5" s="59" t="s">
        <v>100</v>
      </c>
      <c r="BQ5" s="59" t="s">
        <v>101</v>
      </c>
      <c r="BR5" s="59" t="s">
        <v>91</v>
      </c>
      <c r="BS5" s="59" t="s">
        <v>103</v>
      </c>
      <c r="BT5" s="59" t="s">
        <v>109</v>
      </c>
      <c r="BU5" s="59" t="s">
        <v>110</v>
      </c>
      <c r="BV5" s="59" t="s">
        <v>95</v>
      </c>
      <c r="BW5" s="59" t="s">
        <v>96</v>
      </c>
      <c r="BX5" s="59" t="s">
        <v>97</v>
      </c>
      <c r="BY5" s="59" t="s">
        <v>98</v>
      </c>
      <c r="BZ5" s="59" t="s">
        <v>99</v>
      </c>
      <c r="CA5" s="59" t="s">
        <v>100</v>
      </c>
      <c r="CB5" s="59" t="s">
        <v>107</v>
      </c>
      <c r="CC5" s="59" t="s">
        <v>102</v>
      </c>
      <c r="CD5" s="59" t="s">
        <v>103</v>
      </c>
      <c r="CE5" s="59" t="s">
        <v>111</v>
      </c>
      <c r="CF5" s="59" t="s">
        <v>94</v>
      </c>
      <c r="CG5" s="59" t="s">
        <v>95</v>
      </c>
      <c r="CH5" s="59" t="s">
        <v>96</v>
      </c>
      <c r="CI5" s="59" t="s">
        <v>97</v>
      </c>
      <c r="CJ5" s="59" t="s">
        <v>98</v>
      </c>
      <c r="CK5" s="59" t="s">
        <v>99</v>
      </c>
      <c r="CL5" s="59" t="s">
        <v>100</v>
      </c>
      <c r="CM5" s="156"/>
      <c r="CN5" s="156"/>
      <c r="CO5" s="59" t="s">
        <v>112</v>
      </c>
      <c r="CP5" s="59" t="s">
        <v>102</v>
      </c>
      <c r="CQ5" s="59" t="s">
        <v>92</v>
      </c>
      <c r="CR5" s="59" t="s">
        <v>93</v>
      </c>
      <c r="CS5" s="59" t="s">
        <v>94</v>
      </c>
      <c r="CT5" s="59" t="s">
        <v>95</v>
      </c>
      <c r="CU5" s="59" t="s">
        <v>96</v>
      </c>
      <c r="CV5" s="59" t="s">
        <v>97</v>
      </c>
      <c r="CW5" s="59" t="s">
        <v>98</v>
      </c>
      <c r="CX5" s="59" t="s">
        <v>99</v>
      </c>
      <c r="CY5" s="59" t="s">
        <v>100</v>
      </c>
      <c r="CZ5" s="59" t="s">
        <v>107</v>
      </c>
      <c r="DA5" s="59" t="s">
        <v>105</v>
      </c>
      <c r="DB5" s="59" t="s">
        <v>92</v>
      </c>
      <c r="DC5" s="59" t="s">
        <v>113</v>
      </c>
      <c r="DD5" s="59" t="s">
        <v>108</v>
      </c>
      <c r="DE5" s="59" t="s">
        <v>95</v>
      </c>
      <c r="DF5" s="59" t="s">
        <v>96</v>
      </c>
      <c r="DG5" s="59" t="s">
        <v>97</v>
      </c>
      <c r="DH5" s="59" t="s">
        <v>98</v>
      </c>
      <c r="DI5" s="59" t="s">
        <v>99</v>
      </c>
      <c r="DJ5" s="59" t="s">
        <v>35</v>
      </c>
      <c r="DK5" s="59" t="s">
        <v>107</v>
      </c>
      <c r="DL5" s="59" t="s">
        <v>105</v>
      </c>
      <c r="DM5" s="59" t="s">
        <v>114</v>
      </c>
      <c r="DN5" s="59" t="s">
        <v>109</v>
      </c>
      <c r="DO5" s="59" t="s">
        <v>94</v>
      </c>
      <c r="DP5" s="59" t="s">
        <v>95</v>
      </c>
      <c r="DQ5" s="59" t="s">
        <v>96</v>
      </c>
      <c r="DR5" s="59" t="s">
        <v>97</v>
      </c>
      <c r="DS5" s="59" t="s">
        <v>98</v>
      </c>
      <c r="DT5" s="59" t="s">
        <v>99</v>
      </c>
      <c r="DU5" s="59" t="s">
        <v>100</v>
      </c>
    </row>
    <row r="6" spans="1:125" s="66" customFormat="1" x14ac:dyDescent="0.15">
      <c r="A6" s="49" t="s">
        <v>115</v>
      </c>
      <c r="B6" s="60">
        <f>B8</f>
        <v>2020</v>
      </c>
      <c r="C6" s="60">
        <f t="shared" ref="C6:X6" si="1">C8</f>
        <v>232297</v>
      </c>
      <c r="D6" s="60">
        <f t="shared" si="1"/>
        <v>47</v>
      </c>
      <c r="E6" s="60">
        <f t="shared" si="1"/>
        <v>14</v>
      </c>
      <c r="F6" s="60">
        <f t="shared" si="1"/>
        <v>0</v>
      </c>
      <c r="G6" s="60">
        <f t="shared" si="1"/>
        <v>1</v>
      </c>
      <c r="H6" s="60" t="str">
        <f>SUBSTITUTE(H8,"　","")</f>
        <v>愛知県豊明市</v>
      </c>
      <c r="I6" s="60" t="str">
        <f t="shared" si="1"/>
        <v>前後駅前市営駐車場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31</v>
      </c>
      <c r="S6" s="62" t="str">
        <f t="shared" si="1"/>
        <v>駅</v>
      </c>
      <c r="T6" s="62" t="str">
        <f t="shared" si="1"/>
        <v>無</v>
      </c>
      <c r="U6" s="63">
        <f t="shared" si="1"/>
        <v>768</v>
      </c>
      <c r="V6" s="63">
        <f t="shared" si="1"/>
        <v>20</v>
      </c>
      <c r="W6" s="63">
        <f t="shared" si="1"/>
        <v>200</v>
      </c>
      <c r="X6" s="62" t="str">
        <f t="shared" si="1"/>
        <v>無</v>
      </c>
      <c r="Y6" s="64">
        <f>IF(Y8="-",NA(),Y8)</f>
        <v>158</v>
      </c>
      <c r="Z6" s="64">
        <f t="shared" ref="Z6:AH6" si="2">IF(Z8="-",NA(),Z8)</f>
        <v>161.6</v>
      </c>
      <c r="AA6" s="64">
        <f t="shared" si="2"/>
        <v>171.6</v>
      </c>
      <c r="AB6" s="64">
        <f t="shared" si="2"/>
        <v>144.6</v>
      </c>
      <c r="AC6" s="64">
        <f t="shared" si="2"/>
        <v>88.4</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36.700000000000003</v>
      </c>
      <c r="BG6" s="64">
        <f t="shared" ref="BG6:BO6" si="5">IF(BG8="-",NA(),BG8)</f>
        <v>38.1</v>
      </c>
      <c r="BH6" s="64">
        <f t="shared" si="5"/>
        <v>36.700000000000003</v>
      </c>
      <c r="BI6" s="64">
        <f t="shared" si="5"/>
        <v>27.3</v>
      </c>
      <c r="BJ6" s="64">
        <f t="shared" si="5"/>
        <v>-16.899999999999999</v>
      </c>
      <c r="BK6" s="64">
        <f t="shared" si="5"/>
        <v>34.700000000000003</v>
      </c>
      <c r="BL6" s="64">
        <f t="shared" si="5"/>
        <v>39.6</v>
      </c>
      <c r="BM6" s="64">
        <f t="shared" si="5"/>
        <v>29</v>
      </c>
      <c r="BN6" s="64">
        <f t="shared" si="5"/>
        <v>32.9</v>
      </c>
      <c r="BO6" s="64">
        <f t="shared" si="5"/>
        <v>-121.8</v>
      </c>
      <c r="BP6" s="61" t="str">
        <f>IF(BP8="-","",IF(BP8="-","【-】","【"&amp;SUBSTITUTE(TEXT(BP8,"#,##0.0"),"-","△")&amp;"】"))</f>
        <v>【△65.9】</v>
      </c>
      <c r="BQ6" s="65">
        <f>IF(BQ8="-",NA(),BQ8)</f>
        <v>1133</v>
      </c>
      <c r="BR6" s="65">
        <f t="shared" ref="BR6:BZ6" si="6">IF(BR8="-",NA(),BR8)</f>
        <v>1454</v>
      </c>
      <c r="BS6" s="65">
        <f t="shared" si="6"/>
        <v>1736</v>
      </c>
      <c r="BT6" s="65">
        <f t="shared" si="6"/>
        <v>1280</v>
      </c>
      <c r="BU6" s="65">
        <f t="shared" si="6"/>
        <v>-351</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116</v>
      </c>
      <c r="CM6" s="63">
        <f t="shared" ref="CM6:CN6" si="7">CM8</f>
        <v>44843</v>
      </c>
      <c r="CN6" s="63">
        <f t="shared" si="7"/>
        <v>400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805</v>
      </c>
      <c r="DL6" s="64">
        <f t="shared" ref="DL6:DT6" si="9">IF(DL8="-",NA(),DL8)</f>
        <v>1105</v>
      </c>
      <c r="DM6" s="64">
        <f t="shared" si="9"/>
        <v>1335</v>
      </c>
      <c r="DN6" s="64">
        <f t="shared" si="9"/>
        <v>1400</v>
      </c>
      <c r="DO6" s="64">
        <f t="shared" si="9"/>
        <v>1400</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118</v>
      </c>
      <c r="B7" s="60">
        <f t="shared" ref="B7:X7" si="10">B8</f>
        <v>2020</v>
      </c>
      <c r="C7" s="60">
        <f t="shared" si="10"/>
        <v>232297</v>
      </c>
      <c r="D7" s="60">
        <f t="shared" si="10"/>
        <v>47</v>
      </c>
      <c r="E7" s="60">
        <f t="shared" si="10"/>
        <v>14</v>
      </c>
      <c r="F7" s="60">
        <f t="shared" si="10"/>
        <v>0</v>
      </c>
      <c r="G7" s="60">
        <f t="shared" si="10"/>
        <v>1</v>
      </c>
      <c r="H7" s="60" t="str">
        <f t="shared" si="10"/>
        <v>愛知県　豊明市</v>
      </c>
      <c r="I7" s="60" t="str">
        <f t="shared" si="10"/>
        <v>前後駅前市営駐車場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31</v>
      </c>
      <c r="S7" s="62" t="str">
        <f t="shared" si="10"/>
        <v>駅</v>
      </c>
      <c r="T7" s="62" t="str">
        <f t="shared" si="10"/>
        <v>無</v>
      </c>
      <c r="U7" s="63">
        <f t="shared" si="10"/>
        <v>768</v>
      </c>
      <c r="V7" s="63">
        <f t="shared" si="10"/>
        <v>20</v>
      </c>
      <c r="W7" s="63">
        <f t="shared" si="10"/>
        <v>200</v>
      </c>
      <c r="X7" s="62" t="str">
        <f t="shared" si="10"/>
        <v>無</v>
      </c>
      <c r="Y7" s="64">
        <f>Y8</f>
        <v>158</v>
      </c>
      <c r="Z7" s="64">
        <f t="shared" ref="Z7:AH7" si="11">Z8</f>
        <v>161.6</v>
      </c>
      <c r="AA7" s="64">
        <f t="shared" si="11"/>
        <v>171.6</v>
      </c>
      <c r="AB7" s="64">
        <f t="shared" si="11"/>
        <v>144.6</v>
      </c>
      <c r="AC7" s="64">
        <f t="shared" si="11"/>
        <v>88.4</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36.700000000000003</v>
      </c>
      <c r="BG7" s="64">
        <f t="shared" ref="BG7:BO7" si="14">BG8</f>
        <v>38.1</v>
      </c>
      <c r="BH7" s="64">
        <f t="shared" si="14"/>
        <v>36.700000000000003</v>
      </c>
      <c r="BI7" s="64">
        <f t="shared" si="14"/>
        <v>27.3</v>
      </c>
      <c r="BJ7" s="64">
        <f t="shared" si="14"/>
        <v>-16.899999999999999</v>
      </c>
      <c r="BK7" s="64">
        <f t="shared" si="14"/>
        <v>34.700000000000003</v>
      </c>
      <c r="BL7" s="64">
        <f t="shared" si="14"/>
        <v>39.6</v>
      </c>
      <c r="BM7" s="64">
        <f t="shared" si="14"/>
        <v>29</v>
      </c>
      <c r="BN7" s="64">
        <f t="shared" si="14"/>
        <v>32.9</v>
      </c>
      <c r="BO7" s="64">
        <f t="shared" si="14"/>
        <v>-121.8</v>
      </c>
      <c r="BP7" s="61"/>
      <c r="BQ7" s="65">
        <f>BQ8</f>
        <v>1133</v>
      </c>
      <c r="BR7" s="65">
        <f t="shared" ref="BR7:BZ7" si="15">BR8</f>
        <v>1454</v>
      </c>
      <c r="BS7" s="65">
        <f t="shared" si="15"/>
        <v>1736</v>
      </c>
      <c r="BT7" s="65">
        <f t="shared" si="15"/>
        <v>1280</v>
      </c>
      <c r="BU7" s="65">
        <f t="shared" si="15"/>
        <v>-351</v>
      </c>
      <c r="BV7" s="65">
        <f t="shared" si="15"/>
        <v>7123</v>
      </c>
      <c r="BW7" s="65">
        <f t="shared" si="15"/>
        <v>8017</v>
      </c>
      <c r="BX7" s="65">
        <f t="shared" si="15"/>
        <v>8137</v>
      </c>
      <c r="BY7" s="65">
        <f t="shared" si="15"/>
        <v>8005</v>
      </c>
      <c r="BZ7" s="65">
        <f t="shared" si="15"/>
        <v>2698</v>
      </c>
      <c r="CA7" s="63"/>
      <c r="CB7" s="64" t="s">
        <v>119</v>
      </c>
      <c r="CC7" s="64" t="s">
        <v>119</v>
      </c>
      <c r="CD7" s="64" t="s">
        <v>119</v>
      </c>
      <c r="CE7" s="64" t="s">
        <v>119</v>
      </c>
      <c r="CF7" s="64" t="s">
        <v>119</v>
      </c>
      <c r="CG7" s="64" t="s">
        <v>119</v>
      </c>
      <c r="CH7" s="64" t="s">
        <v>119</v>
      </c>
      <c r="CI7" s="64" t="s">
        <v>119</v>
      </c>
      <c r="CJ7" s="64" t="s">
        <v>119</v>
      </c>
      <c r="CK7" s="64" t="s">
        <v>120</v>
      </c>
      <c r="CL7" s="61"/>
      <c r="CM7" s="63">
        <f>CM8</f>
        <v>44843</v>
      </c>
      <c r="CN7" s="63">
        <f>CN8</f>
        <v>400</v>
      </c>
      <c r="CO7" s="64" t="s">
        <v>119</v>
      </c>
      <c r="CP7" s="64" t="s">
        <v>119</v>
      </c>
      <c r="CQ7" s="64" t="s">
        <v>119</v>
      </c>
      <c r="CR7" s="64" t="s">
        <v>119</v>
      </c>
      <c r="CS7" s="64" t="s">
        <v>119</v>
      </c>
      <c r="CT7" s="64" t="s">
        <v>119</v>
      </c>
      <c r="CU7" s="64" t="s">
        <v>119</v>
      </c>
      <c r="CV7" s="64" t="s">
        <v>119</v>
      </c>
      <c r="CW7" s="64" t="s">
        <v>119</v>
      </c>
      <c r="CX7" s="64" t="s">
        <v>121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805</v>
      </c>
      <c r="DL7" s="64">
        <f t="shared" ref="DL7:DT7" si="17">DL8</f>
        <v>1105</v>
      </c>
      <c r="DM7" s="64">
        <f t="shared" si="17"/>
        <v>1335</v>
      </c>
      <c r="DN7" s="64">
        <f t="shared" si="17"/>
        <v>1400</v>
      </c>
      <c r="DO7" s="64">
        <f t="shared" si="17"/>
        <v>1400</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232297</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31</v>
      </c>
      <c r="S8" s="69" t="s">
        <v>132</v>
      </c>
      <c r="T8" s="69" t="s">
        <v>133</v>
      </c>
      <c r="U8" s="70">
        <v>768</v>
      </c>
      <c r="V8" s="70">
        <v>20</v>
      </c>
      <c r="W8" s="70">
        <v>200</v>
      </c>
      <c r="X8" s="69" t="s">
        <v>133</v>
      </c>
      <c r="Y8" s="71">
        <v>158</v>
      </c>
      <c r="Z8" s="71">
        <v>161.6</v>
      </c>
      <c r="AA8" s="71">
        <v>171.6</v>
      </c>
      <c r="AB8" s="71">
        <v>144.6</v>
      </c>
      <c r="AC8" s="71">
        <v>88.4</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36.700000000000003</v>
      </c>
      <c r="BG8" s="71">
        <v>38.1</v>
      </c>
      <c r="BH8" s="71">
        <v>36.700000000000003</v>
      </c>
      <c r="BI8" s="71">
        <v>27.3</v>
      </c>
      <c r="BJ8" s="71">
        <v>-16.899999999999999</v>
      </c>
      <c r="BK8" s="71">
        <v>34.700000000000003</v>
      </c>
      <c r="BL8" s="71">
        <v>39.6</v>
      </c>
      <c r="BM8" s="71">
        <v>29</v>
      </c>
      <c r="BN8" s="71">
        <v>32.9</v>
      </c>
      <c r="BO8" s="71">
        <v>-121.8</v>
      </c>
      <c r="BP8" s="68">
        <v>-65.900000000000006</v>
      </c>
      <c r="BQ8" s="72">
        <v>1133</v>
      </c>
      <c r="BR8" s="72">
        <v>1454</v>
      </c>
      <c r="BS8" s="72">
        <v>1736</v>
      </c>
      <c r="BT8" s="73">
        <v>1280</v>
      </c>
      <c r="BU8" s="73">
        <v>-351</v>
      </c>
      <c r="BV8" s="72">
        <v>7123</v>
      </c>
      <c r="BW8" s="72">
        <v>8017</v>
      </c>
      <c r="BX8" s="72">
        <v>8137</v>
      </c>
      <c r="BY8" s="72">
        <v>8005</v>
      </c>
      <c r="BZ8" s="72">
        <v>2698</v>
      </c>
      <c r="CA8" s="70">
        <v>3932</v>
      </c>
      <c r="CB8" s="71" t="s">
        <v>126</v>
      </c>
      <c r="CC8" s="71" t="s">
        <v>126</v>
      </c>
      <c r="CD8" s="71" t="s">
        <v>126</v>
      </c>
      <c r="CE8" s="71" t="s">
        <v>126</v>
      </c>
      <c r="CF8" s="71" t="s">
        <v>126</v>
      </c>
      <c r="CG8" s="71" t="s">
        <v>126</v>
      </c>
      <c r="CH8" s="71" t="s">
        <v>126</v>
      </c>
      <c r="CI8" s="71" t="s">
        <v>126</v>
      </c>
      <c r="CJ8" s="71" t="s">
        <v>126</v>
      </c>
      <c r="CK8" s="71" t="s">
        <v>126</v>
      </c>
      <c r="CL8" s="68" t="s">
        <v>126</v>
      </c>
      <c r="CM8" s="70">
        <v>44843</v>
      </c>
      <c r="CN8" s="70">
        <v>400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62.8</v>
      </c>
      <c r="DF8" s="71">
        <v>62.3</v>
      </c>
      <c r="DG8" s="71">
        <v>87.9</v>
      </c>
      <c r="DH8" s="71">
        <v>56.3</v>
      </c>
      <c r="DI8" s="71">
        <v>70.3</v>
      </c>
      <c r="DJ8" s="68">
        <v>183.4</v>
      </c>
      <c r="DK8" s="71">
        <v>805</v>
      </c>
      <c r="DL8" s="71">
        <v>1105</v>
      </c>
      <c r="DM8" s="71">
        <v>1335</v>
      </c>
      <c r="DN8" s="71">
        <v>1400</v>
      </c>
      <c r="DO8" s="71">
        <v>1400</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2022-01-27T06:02:24Z</cp:lastPrinted>
  <dcterms:created xsi:type="dcterms:W3CDTF">2021-12-17T06:04:04Z</dcterms:created>
  <dcterms:modified xsi:type="dcterms:W3CDTF">2022-02-01T00:54:28Z</dcterms:modified>
  <cp:category/>
</cp:coreProperties>
</file>