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QIt5yHY3xyINBr0oQERftJ8VRvLnpyxYy4UOB4f387bOBVCwwPupH5xfOKYlcQwphVO3INyn9PwqxMEVZqmyxA==" workbookSaltValue="eKtbjCqfEq8DwDgpYix+Hg==" workbookSpinCount="100000" lockStructure="1"/>
  <bookViews>
    <workbookView xWindow="0" yWindow="0" windowWidth="15360" windowHeight="763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<sst xmlns="http://schemas.openxmlformats.org/spreadsheetml/2006/main" count="299" uniqueCount="116">
  <si>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</si>
  <si>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</si>
  <si>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</si>
  <si>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</si>
  <si>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</si>
  <si>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</si>
  <si>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</si>
  <si>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</si>
  <si>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</si>
  <si>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</si>
  <si>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</si>
  <si>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</si>
  <si>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</si>
  <si>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</si>
  <si>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</si>
  <si>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</si>
  <si>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</si>
  <si>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</si>
  <si>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</si>
  <si>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</si>
  <si>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</si>
  <si>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</si>
  <si>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</si>
  <si>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</si>
  <si>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</si>
  <si>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</si>
  <si>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</si>
  <si>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</si>
  <si>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</si>
  <si>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</si>
  <si>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</si>
  <si>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</si>
  <si>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</si>
  <si>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</si>
  <si>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</si>
  <si>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</si>
  <si>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</si>
  <si>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</si>
  <si>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</si>
  <si>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</si>
  <si>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</si>
  <si>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</si>
  <si>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</si>
  <si>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</si>
  <si>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</si>
  <si>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</si>
  <si>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</si>
  <si>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</si>
  <si>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</si>
  <si>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</si>
  <si>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</si>
  <si>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</si>
  <si>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</si>
  <si>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</si>
  <si>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</si>
  <si>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</si>
  <si>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</si>
  <si>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</si>
  <si>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</si>
  <si>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</si>
  <si>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</si>
  <si>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</si>
  <si>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</si>
  <si>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</si>
  <si>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</si>
  <si>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</si>
  <si>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</si>
  <si>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</si>
  <si>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</si>
  <si>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</si>
  <si>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</si>
  <si>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</si>
  <si>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</si>
  <si>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</si>
  <si>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</si>
  <si>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</si>
  <si>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</si>
  <si>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</si>
  <si>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</si>
  <si>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</si>
  <si>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</si>
  <si>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</si>
  <si>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</si>
  <si>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</si>
  <si>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</si>
  <si>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</si>
  <si>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</si>
  <si>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</si>
  <si>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</si>
  <si>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</si>
  <si>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</si>
  <si>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</si>
  <si>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</si>
  <si>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</si>
  <si>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</si>
  <si>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</si>
  <si>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</si>
  <si>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</si>
  <si>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</si>
  <si>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</si>
  <si>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</si>
  <si>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</si>
  <si>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</si>
  <si>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</si>
  <si>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</si>
  <si>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</si>
  <si>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</si>
  <si>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</si>
  <si>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</si>
  <si>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</si>
  <si>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</si>
  <si>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</si>
  <si>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</si>
  <si>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・「➀有形固定資産原価償却率」は6.47%と低いことから老朽化の状況が小さい。
・汚水施設については、整備が直近10年程度と比較的新しいため老朽化の状況はない。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・汚水施設の整備に合わせて、雨水施設を公共下水道の施設として位置づけ、順次整備している。雨水管の整備とともに老朽化した雨水ポンプ場の改築更新が急務となっている。
・平成29年度に策定した下水道ストックマネジメント計画に基づき、老朽化した雨水管渠について計画的に更新を行っていく予定である。今後、重要な幹線の点検に向けて準備を進めていく。</t>
    <rPh sb="3" eb="5">
      <t>ユウケイ</t>
    </rPh>
    <rPh sb="5" eb="7">
      <t>コテイ</t>
    </rPh>
    <rPh sb="7" eb="9">
      <t>シサン</t>
    </rPh>
    <rPh sb="9" eb="11">
      <t>ゲンカ</t>
    </rPh>
    <rPh sb="11" eb="13">
      <t>ショウキャク</t>
    </rPh>
    <rPh sb="13" eb="14">
      <t>リツ</t>
    </rPh>
    <rPh sb="22" eb="23">
      <t>ヒク</t>
    </rPh>
    <rPh sb="28" eb="31">
      <t>ロウキュウカ</t>
    </rPh>
    <rPh sb="32" eb="34">
      <t>ジョウキョウ</t>
    </rPh>
    <rPh sb="35" eb="36">
      <t>チイ</t>
    </rPh>
    <rPh sb="41" eb="43">
      <t>オスイ</t>
    </rPh>
    <rPh sb="43" eb="45">
      <t>シセツ</t>
    </rPh>
    <rPh sb="51" eb="53">
      <t>セイビ</t>
    </rPh>
    <rPh sb="54" eb="56">
      <t>チョッキン</t>
    </rPh>
    <rPh sb="58" eb="59">
      <t>ネン</t>
    </rPh>
    <rPh sb="59" eb="61">
      <t>テイド</t>
    </rPh>
    <rPh sb="62" eb="64">
      <t>ヒカク</t>
    </rPh>
    <rPh sb="64" eb="65">
      <t>テキ</t>
    </rPh>
    <rPh sb="65" eb="66">
      <t>アタラ</t>
    </rPh>
    <rPh sb="70" eb="73">
      <t>ロウキュウカ</t>
    </rPh>
    <rPh sb="74" eb="76">
      <t>ジョウキョウ</t>
    </rPh>
    <rPh sb="82" eb="84">
      <t>ウスイ</t>
    </rPh>
    <rPh sb="84" eb="86">
      <t>シセツ</t>
    </rPh>
    <rPh sb="92" eb="94">
      <t>ホンシ</t>
    </rPh>
    <rPh sb="95" eb="97">
      <t>テイチ</t>
    </rPh>
    <rPh sb="101" eb="103">
      <t>ショウワ</t>
    </rPh>
    <rPh sb="105" eb="107">
      <t>ネンダイ</t>
    </rPh>
    <rPh sb="109" eb="111">
      <t>オスイ</t>
    </rPh>
    <rPh sb="111" eb="113">
      <t>ショリ</t>
    </rPh>
    <rPh sb="114" eb="116">
      <t>センコウ</t>
    </rPh>
    <rPh sb="118" eb="120">
      <t>ウスイ</t>
    </rPh>
    <rPh sb="120" eb="122">
      <t>ハイジョ</t>
    </rPh>
    <rPh sb="125" eb="127">
      <t>トシ</t>
    </rPh>
    <rPh sb="127" eb="129">
      <t>ゲスイ</t>
    </rPh>
    <rPh sb="129" eb="130">
      <t>ロ</t>
    </rPh>
    <rPh sb="133" eb="135">
      <t>セイビ</t>
    </rPh>
    <rPh sb="142" eb="144">
      <t>オスイ</t>
    </rPh>
    <rPh sb="144" eb="146">
      <t>シセツ</t>
    </rPh>
    <rPh sb="147" eb="149">
      <t>セイビ</t>
    </rPh>
    <rPh sb="150" eb="151">
      <t>ア</t>
    </rPh>
    <rPh sb="155" eb="157">
      <t>ウスイ</t>
    </rPh>
    <rPh sb="157" eb="159">
      <t>シセツ</t>
    </rPh>
    <rPh sb="160" eb="162">
      <t>コウキョウ</t>
    </rPh>
    <rPh sb="162" eb="165">
      <t>ゲスイドウ</t>
    </rPh>
    <rPh sb="166" eb="168">
      <t>シセツ</t>
    </rPh>
    <rPh sb="171" eb="173">
      <t>イチ</t>
    </rPh>
    <rPh sb="176" eb="178">
      <t>ジュンジ</t>
    </rPh>
    <rPh sb="178" eb="180">
      <t>セイビ</t>
    </rPh>
    <rPh sb="185" eb="188">
      <t>ウスイカン</t>
    </rPh>
    <rPh sb="189" eb="191">
      <t>セイビ</t>
    </rPh>
    <rPh sb="195" eb="198">
      <t>ロウキュウカ</t>
    </rPh>
    <rPh sb="200" eb="202">
      <t>ウスイ</t>
    </rPh>
    <rPh sb="205" eb="206">
      <t>ジョウ</t>
    </rPh>
    <rPh sb="207" eb="209">
      <t>カイチク</t>
    </rPh>
    <rPh sb="209" eb="211">
      <t>コウシン</t>
    </rPh>
    <rPh sb="212" eb="214">
      <t>キュウム</t>
    </rPh>
    <rPh sb="223" eb="225">
      <t>ヘイセイ</t>
    </rPh>
    <rPh sb="227" eb="229">
      <t>ネンド</t>
    </rPh>
    <rPh sb="230" eb="232">
      <t>サクテイ</t>
    </rPh>
    <rPh sb="234" eb="237">
      <t>ゲスイドウ</t>
    </rPh>
    <rPh sb="247" eb="249">
      <t>ケイカク</t>
    </rPh>
    <rPh sb="250" eb="251">
      <t>モト</t>
    </rPh>
    <rPh sb="254" eb="257">
      <t>ロウキュウカ</t>
    </rPh>
    <rPh sb="259" eb="261">
      <t>ウスイ</t>
    </rPh>
    <rPh sb="261" eb="263">
      <t>カンキョ</t>
    </rPh>
    <rPh sb="267" eb="269">
      <t>ケイカク</t>
    </rPh>
    <rPh sb="269" eb="270">
      <t>テキ</t>
    </rPh>
    <rPh sb="271" eb="273">
      <t>コウシン</t>
    </rPh>
    <rPh sb="274" eb="275">
      <t>オコナ</t>
    </rPh>
    <rPh sb="279" eb="281">
      <t>ヨテイ</t>
    </rPh>
    <rPh sb="285" eb="287">
      <t>コンゴ</t>
    </rPh>
    <rPh sb="288" eb="290">
      <t>ジュウヨウ</t>
    </rPh>
    <rPh sb="291" eb="293">
      <t>カンセン</t>
    </rPh>
    <rPh sb="294" eb="296">
      <t>テンケン</t>
    </rPh>
    <rPh sb="297" eb="298">
      <t>ム</t>
    </rPh>
    <rPh sb="300" eb="302">
      <t>ジュンビ</t>
    </rPh>
    <rPh sb="303" eb="304">
      <t>スス</t>
    </rPh>
    <phoneticPr fontId="4"/>
  </si>
  <si>
    <t>・引き続き汚水の面整備に努め、規模を拡大し、処理原価の低減・収益性の向上を図っていく。
・合わせて都市下水路として整備した雨水施設を順次公共下水道に取り込み、老朽化した雨水施設の改築更新を行っていく。
・令和元年度に地方公営企業法の財務規定等を適用したことに伴い同年度末に経営戦略の見直しを行った。令和7年度までは現行の経営戦略に基づき事業運営を行い、同年度に見直しを行う。</t>
    <rPh sb="1" eb="2">
      <t>ヒ</t>
    </rPh>
    <rPh sb="3" eb="4">
      <t>ツヅ</t>
    </rPh>
    <rPh sb="5" eb="7">
      <t>オスイ</t>
    </rPh>
    <rPh sb="8" eb="9">
      <t>メン</t>
    </rPh>
    <rPh sb="9" eb="11">
      <t>セイビ</t>
    </rPh>
    <rPh sb="12" eb="13">
      <t>ツト</t>
    </rPh>
    <rPh sb="15" eb="17">
      <t>キボ</t>
    </rPh>
    <rPh sb="18" eb="20">
      <t>カクダイ</t>
    </rPh>
    <rPh sb="22" eb="24">
      <t>ショリ</t>
    </rPh>
    <rPh sb="27" eb="29">
      <t>テイゲン</t>
    </rPh>
    <rPh sb="30" eb="32">
      <t>シュウエキ</t>
    </rPh>
    <rPh sb="32" eb="33">
      <t>セイ</t>
    </rPh>
    <rPh sb="34" eb="36">
      <t>コウジョウ</t>
    </rPh>
    <rPh sb="37" eb="38">
      <t>ハカ</t>
    </rPh>
    <rPh sb="45" eb="46">
      <t>ア</t>
    </rPh>
    <rPh sb="49" eb="51">
      <t>トシ</t>
    </rPh>
    <rPh sb="51" eb="53">
      <t>ゲスイ</t>
    </rPh>
    <rPh sb="53" eb="54">
      <t>ロ</t>
    </rPh>
    <rPh sb="57" eb="59">
      <t>セイビ</t>
    </rPh>
    <rPh sb="61" eb="63">
      <t>ウスイ</t>
    </rPh>
    <rPh sb="63" eb="65">
      <t>シセツ</t>
    </rPh>
    <rPh sb="66" eb="68">
      <t>ジュンジ</t>
    </rPh>
    <rPh sb="68" eb="70">
      <t>コウキョウ</t>
    </rPh>
    <rPh sb="70" eb="72">
      <t>ゲスイ</t>
    </rPh>
    <rPh sb="72" eb="73">
      <t>ミチ</t>
    </rPh>
    <rPh sb="74" eb="75">
      <t>ト</t>
    </rPh>
    <rPh sb="76" eb="77">
      <t>コ</t>
    </rPh>
    <rPh sb="79" eb="82">
      <t>ロウキュウカ</t>
    </rPh>
    <rPh sb="84" eb="86">
      <t>ウスイ</t>
    </rPh>
    <rPh sb="86" eb="88">
      <t>シセツ</t>
    </rPh>
    <rPh sb="89" eb="91">
      <t>カイチク</t>
    </rPh>
    <rPh sb="91" eb="93">
      <t>コウシン</t>
    </rPh>
    <rPh sb="94" eb="95">
      <t>オコナ</t>
    </rPh>
    <rPh sb="102" eb="104">
      <t>レイワ</t>
    </rPh>
    <rPh sb="104" eb="106">
      <t>ガンネン</t>
    </rPh>
    <rPh sb="106" eb="107">
      <t>ド</t>
    </rPh>
    <rPh sb="108" eb="110">
      <t>チホウ</t>
    </rPh>
    <rPh sb="110" eb="112">
      <t>コウエイ</t>
    </rPh>
    <rPh sb="112" eb="114">
      <t>キギョウ</t>
    </rPh>
    <rPh sb="114" eb="115">
      <t>ホウ</t>
    </rPh>
    <rPh sb="116" eb="118">
      <t>ザイム</t>
    </rPh>
    <rPh sb="118" eb="120">
      <t>キテイ</t>
    </rPh>
    <rPh sb="120" eb="121">
      <t>ナド</t>
    </rPh>
    <rPh sb="122" eb="124">
      <t>テキヨウ</t>
    </rPh>
    <rPh sb="129" eb="130">
      <t>トモナ</t>
    </rPh>
    <rPh sb="131" eb="132">
      <t>ドウ</t>
    </rPh>
    <rPh sb="132" eb="134">
      <t>ネンド</t>
    </rPh>
    <rPh sb="134" eb="135">
      <t>マツ</t>
    </rPh>
    <rPh sb="136" eb="138">
      <t>ケイエイ</t>
    </rPh>
    <rPh sb="138" eb="140">
      <t>センリャク</t>
    </rPh>
    <rPh sb="141" eb="143">
      <t>ミナオ</t>
    </rPh>
    <rPh sb="145" eb="146">
      <t>オコナ</t>
    </rPh>
    <rPh sb="149" eb="151">
      <t>レイワ</t>
    </rPh>
    <rPh sb="152" eb="154">
      <t>ネンド</t>
    </rPh>
    <rPh sb="157" eb="159">
      <t>ゲンコウ</t>
    </rPh>
    <rPh sb="160" eb="162">
      <t>ケイエイ</t>
    </rPh>
    <rPh sb="162" eb="164">
      <t>センリャク</t>
    </rPh>
    <rPh sb="165" eb="166">
      <t>モト</t>
    </rPh>
    <rPh sb="168" eb="170">
      <t>ジギョウ</t>
    </rPh>
    <rPh sb="170" eb="172">
      <t>ウンエイ</t>
    </rPh>
    <rPh sb="173" eb="174">
      <t>オコナ</t>
    </rPh>
    <rPh sb="176" eb="179">
      <t>ドウネンド</t>
    </rPh>
    <rPh sb="180" eb="182">
      <t>ミナオ</t>
    </rPh>
    <rPh sb="184" eb="185">
      <t>オコナ</t>
    </rPh>
    <phoneticPr fontId="4"/>
  </si>
  <si>
    <t>・令和元年度より地方公営企業法の財務規定等を適用し、事業を運営している。
・「➀経常収支比率」は、105.45%であり経営成績は令和元年度につづき、良好である。また、類似団体平均と比較して「⑤経費回収率」が高く、「⑥汚水処理原価」が低いため、効率のよい経営ができているといえる。全国平均と比較すると改善の余地があると思われるものの、当市の事業規模が小さく規模の経済の効果が得にくいためである。
・一方で「②累積欠損金比率」は令和元年度と比較すると、解消すべき欠損金を減らすことができたが、「③流動比率」は平均より低く資金の流動性が低くなっていること、「④企業債残高対事業規模比率」は事業規模と比べて高いことから、令和元年度から引き続き将来の資金確保が課題である。
・令和元年度より下水処理区域、水洗化人口が増加しており、⑧水洗化率の大きな変動はない。
・今後も事業規模の拡大を行っていく予定であり、事業開始から30年程度経過後の令和20年度ごろまでは企業債の残高が上昇する見込みである。</t>
    <rPh sb="1" eb="3">
      <t>レイワ</t>
    </rPh>
    <rPh sb="3" eb="4">
      <t>ガン</t>
    </rPh>
    <rPh sb="4" eb="6">
      <t>ネンド</t>
    </rPh>
    <rPh sb="8" eb="10">
      <t>チホウ</t>
    </rPh>
    <rPh sb="10" eb="12">
      <t>コウエイ</t>
    </rPh>
    <rPh sb="12" eb="14">
      <t>キギョウ</t>
    </rPh>
    <rPh sb="14" eb="15">
      <t>ホウ</t>
    </rPh>
    <rPh sb="16" eb="18">
      <t>ザイム</t>
    </rPh>
    <rPh sb="18" eb="20">
      <t>キテイ</t>
    </rPh>
    <rPh sb="20" eb="21">
      <t>トウ</t>
    </rPh>
    <rPh sb="22" eb="24">
      <t>テキヨウ</t>
    </rPh>
    <rPh sb="26" eb="28">
      <t>ジギョウ</t>
    </rPh>
    <rPh sb="29" eb="31">
      <t>ウンエイ</t>
    </rPh>
    <rPh sb="40" eb="42">
      <t>ケイジョウ</t>
    </rPh>
    <rPh sb="42" eb="44">
      <t>シュウシ</t>
    </rPh>
    <rPh sb="44" eb="46">
      <t>ヒリツ</t>
    </rPh>
    <rPh sb="59" eb="61">
      <t>ケイエイ</t>
    </rPh>
    <rPh sb="61" eb="63">
      <t>セイセキ</t>
    </rPh>
    <rPh sb="64" eb="66">
      <t>レイワ</t>
    </rPh>
    <rPh sb="74" eb="76">
      <t>リョウコウ</t>
    </rPh>
    <rPh sb="83" eb="85">
      <t>ルイジ</t>
    </rPh>
    <rPh sb="85" eb="87">
      <t>ダンタイ</t>
    </rPh>
    <rPh sb="87" eb="89">
      <t>ヘイキン</t>
    </rPh>
    <rPh sb="90" eb="92">
      <t>ヒカク</t>
    </rPh>
    <rPh sb="96" eb="98">
      <t>ケイヒ</t>
    </rPh>
    <rPh sb="98" eb="100">
      <t>カイシュウ</t>
    </rPh>
    <rPh sb="100" eb="101">
      <t>リツ</t>
    </rPh>
    <rPh sb="103" eb="104">
      <t>タカ</t>
    </rPh>
    <rPh sb="108" eb="110">
      <t>オスイ</t>
    </rPh>
    <rPh sb="110" eb="112">
      <t>ショリ</t>
    </rPh>
    <rPh sb="116" eb="117">
      <t>ヒク</t>
    </rPh>
    <rPh sb="121" eb="123">
      <t>コウリツ</t>
    </rPh>
    <rPh sb="126" eb="128">
      <t>ケイエイ</t>
    </rPh>
    <rPh sb="139" eb="141">
      <t>ゼンコク</t>
    </rPh>
    <rPh sb="141" eb="143">
      <t>ヘイキン</t>
    </rPh>
    <rPh sb="144" eb="146">
      <t>ヒカク</t>
    </rPh>
    <rPh sb="149" eb="151">
      <t>カイゼン</t>
    </rPh>
    <rPh sb="152" eb="154">
      <t>ヨチ</t>
    </rPh>
    <rPh sb="158" eb="159">
      <t>オモ</t>
    </rPh>
    <rPh sb="166" eb="168">
      <t>トウシ</t>
    </rPh>
    <rPh sb="169" eb="171">
      <t>ジギョウ</t>
    </rPh>
    <rPh sb="171" eb="173">
      <t>キボ</t>
    </rPh>
    <rPh sb="174" eb="175">
      <t>チイ</t>
    </rPh>
    <rPh sb="177" eb="179">
      <t>キボ</t>
    </rPh>
    <rPh sb="180" eb="182">
      <t>ケイザイ</t>
    </rPh>
    <rPh sb="183" eb="185">
      <t>コウカ</t>
    </rPh>
    <rPh sb="186" eb="187">
      <t>エ</t>
    </rPh>
    <rPh sb="198" eb="200">
      <t>イッポウ</t>
    </rPh>
    <rPh sb="203" eb="205">
      <t>ルイセキ</t>
    </rPh>
    <rPh sb="205" eb="207">
      <t>ケッソン</t>
    </rPh>
    <rPh sb="207" eb="208">
      <t>キン</t>
    </rPh>
    <rPh sb="208" eb="210">
      <t>ヒリツ</t>
    </rPh>
    <rPh sb="212" eb="214">
      <t>レイワ</t>
    </rPh>
    <rPh sb="224" eb="226">
      <t>カイショウ</t>
    </rPh>
    <rPh sb="229" eb="231">
      <t>ケッソン</t>
    </rPh>
    <rPh sb="231" eb="232">
      <t>キン</t>
    </rPh>
    <rPh sb="233" eb="234">
      <t>ヘ</t>
    </rPh>
    <rPh sb="246" eb="248">
      <t>リュウドウ</t>
    </rPh>
    <rPh sb="248" eb="250">
      <t>ヒリツ</t>
    </rPh>
    <rPh sb="252" eb="254">
      <t>ヘイキン</t>
    </rPh>
    <rPh sb="256" eb="257">
      <t>ヒク</t>
    </rPh>
    <rPh sb="258" eb="260">
      <t>シキン</t>
    </rPh>
    <rPh sb="261" eb="264">
      <t>リュウドウセイ</t>
    </rPh>
    <rPh sb="265" eb="266">
      <t>ヒク</t>
    </rPh>
    <rPh sb="277" eb="279">
      <t>キギョウ</t>
    </rPh>
    <rPh sb="279" eb="280">
      <t>サイ</t>
    </rPh>
    <rPh sb="280" eb="282">
      <t>ザンダカ</t>
    </rPh>
    <rPh sb="282" eb="283">
      <t>タイ</t>
    </rPh>
    <rPh sb="283" eb="285">
      <t>ジギョウ</t>
    </rPh>
    <rPh sb="285" eb="287">
      <t>キボ</t>
    </rPh>
    <rPh sb="287" eb="289">
      <t>ヒリツ</t>
    </rPh>
    <rPh sb="291" eb="293">
      <t>ジギョウ</t>
    </rPh>
    <rPh sb="293" eb="295">
      <t>キボ</t>
    </rPh>
    <rPh sb="296" eb="297">
      <t>クラ</t>
    </rPh>
    <rPh sb="299" eb="300">
      <t>タカ</t>
    </rPh>
    <rPh sb="306" eb="308">
      <t>レイワ</t>
    </rPh>
    <rPh sb="309" eb="311">
      <t>ネンド</t>
    </rPh>
    <rPh sb="313" eb="314">
      <t>ヒ</t>
    </rPh>
    <rPh sb="315" eb="316">
      <t>ツヅ</t>
    </rPh>
    <rPh sb="317" eb="319">
      <t>ショウライ</t>
    </rPh>
    <rPh sb="320" eb="322">
      <t>シキン</t>
    </rPh>
    <rPh sb="322" eb="324">
      <t>カクホ</t>
    </rPh>
    <rPh sb="325" eb="327">
      <t>カダイ</t>
    </rPh>
    <rPh sb="333" eb="335">
      <t>レイワ</t>
    </rPh>
    <rPh sb="336" eb="338">
      <t>ネンド</t>
    </rPh>
    <rPh sb="340" eb="342">
      <t>ゲスイ</t>
    </rPh>
    <rPh sb="342" eb="344">
      <t>ショリ</t>
    </rPh>
    <rPh sb="344" eb="346">
      <t>クイキ</t>
    </rPh>
    <rPh sb="347" eb="350">
      <t>スイセンカ</t>
    </rPh>
    <rPh sb="350" eb="352">
      <t>ジンコウ</t>
    </rPh>
    <rPh sb="353" eb="355">
      <t>ゾウカ</t>
    </rPh>
    <rPh sb="361" eb="364">
      <t>スイセンカ</t>
    </rPh>
    <rPh sb="364" eb="365">
      <t>リツ</t>
    </rPh>
    <rPh sb="366" eb="367">
      <t>オオ</t>
    </rPh>
    <rPh sb="369" eb="371">
      <t>ヘンドウ</t>
    </rPh>
    <rPh sb="377" eb="379">
      <t>コンゴ</t>
    </rPh>
    <rPh sb="380" eb="382">
      <t>ジギョウ</t>
    </rPh>
    <rPh sb="382" eb="384">
      <t>キボ</t>
    </rPh>
    <rPh sb="385" eb="387">
      <t>カクダイ</t>
    </rPh>
    <rPh sb="388" eb="389">
      <t>オコナ</t>
    </rPh>
    <rPh sb="393" eb="395">
      <t>ヨテイ</t>
    </rPh>
    <rPh sb="399" eb="401">
      <t>ジギョウ</t>
    </rPh>
    <rPh sb="401" eb="403">
      <t>カイシ</t>
    </rPh>
    <rPh sb="407" eb="408">
      <t>ネン</t>
    </rPh>
    <rPh sb="408" eb="410">
      <t>テイド</t>
    </rPh>
    <rPh sb="410" eb="412">
      <t>ケイカ</t>
    </rPh>
    <rPh sb="412" eb="413">
      <t>ゴ</t>
    </rPh>
    <rPh sb="414" eb="416">
      <t>レイワ</t>
    </rPh>
    <rPh sb="418" eb="419">
      <t>ネン</t>
    </rPh>
    <rPh sb="419" eb="420">
      <t>ド</t>
    </rPh>
    <rPh sb="425" eb="427">
      <t>キギョウ</t>
    </rPh>
    <rPh sb="427" eb="428">
      <t>サイ</t>
    </rPh>
    <rPh sb="429" eb="431">
      <t>ザンダカ</t>
    </rPh>
    <rPh sb="432" eb="434">
      <t>ジョウショウ</t>
    </rPh>
    <rPh sb="436" eb="43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</si>
</sst>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5B-4166-87AE-E642116A78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0.03</c:v>
                </c:pt>
              </c:numCache>
            </c:numRef>
          </c:val>
          <c:smooth val="0"/>
          <c:extLst>
            <c:ext xmlns:c16="http://schemas.microsoft.com/office/drawing/2014/chart" uri="{C3380CC4-5D6E-409C-BE32-E72D297353CC}">
              <c16:uniqueId val="{00000001-565B-4166-87AE-E642116A78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0E-4AAE-BEAE-7A9FD67AAC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41.81</c:v>
                </c:pt>
                <c:pt idx="4">
                  <c:v>44.35</c:v>
                </c:pt>
              </c:numCache>
            </c:numRef>
          </c:val>
          <c:smooth val="0"/>
          <c:extLst>
            <c:ext xmlns:c16="http://schemas.microsoft.com/office/drawing/2014/chart" uri="{C3380CC4-5D6E-409C-BE32-E72D297353CC}">
              <c16:uniqueId val="{00000001-A20E-4AAE-BEAE-7A9FD67AAC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71.84</c:v>
                </c:pt>
                <c:pt idx="4">
                  <c:v>71.47</c:v>
                </c:pt>
              </c:numCache>
            </c:numRef>
          </c:val>
          <c:extLst>
            <c:ext xmlns:c16="http://schemas.microsoft.com/office/drawing/2014/chart" uri="{C3380CC4-5D6E-409C-BE32-E72D297353CC}">
              <c16:uniqueId val="{00000000-836E-40AE-B1FA-5C9CF706EE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63.54</c:v>
                </c:pt>
                <c:pt idx="4">
                  <c:v>63.65</c:v>
                </c:pt>
              </c:numCache>
            </c:numRef>
          </c:val>
          <c:smooth val="0"/>
          <c:extLst>
            <c:ext xmlns:c16="http://schemas.microsoft.com/office/drawing/2014/chart" uri="{C3380CC4-5D6E-409C-BE32-E72D297353CC}">
              <c16:uniqueId val="{00000001-836E-40AE-B1FA-5C9CF706EE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101.81</c:v>
                </c:pt>
                <c:pt idx="4">
                  <c:v>105.45</c:v>
                </c:pt>
              </c:numCache>
            </c:numRef>
          </c:val>
          <c:extLst>
            <c:ext xmlns:c16="http://schemas.microsoft.com/office/drawing/2014/chart" uri="{C3380CC4-5D6E-409C-BE32-E72D297353CC}">
              <c16:uniqueId val="{00000000-1182-44AA-9CDA-61908FDD18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101.29</c:v>
                </c:pt>
                <c:pt idx="4">
                  <c:v>105.2</c:v>
                </c:pt>
              </c:numCache>
            </c:numRef>
          </c:val>
          <c:smooth val="0"/>
          <c:extLst>
            <c:ext xmlns:c16="http://schemas.microsoft.com/office/drawing/2014/chart" uri="{C3380CC4-5D6E-409C-BE32-E72D297353CC}">
              <c16:uniqueId val="{00000001-1182-44AA-9CDA-61908FDD18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3.39</c:v>
                </c:pt>
                <c:pt idx="4">
                  <c:v>6.47</c:v>
                </c:pt>
              </c:numCache>
            </c:numRef>
          </c:val>
          <c:extLst>
            <c:ext xmlns:c16="http://schemas.microsoft.com/office/drawing/2014/chart" uri="{C3380CC4-5D6E-409C-BE32-E72D297353CC}">
              <c16:uniqueId val="{00000000-FB8D-4359-A6F8-E9FFAD69DE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4.83</c:v>
                </c:pt>
                <c:pt idx="4">
                  <c:v>6.42</c:v>
                </c:pt>
              </c:numCache>
            </c:numRef>
          </c:val>
          <c:smooth val="0"/>
          <c:extLst>
            <c:ext xmlns:c16="http://schemas.microsoft.com/office/drawing/2014/chart" uri="{C3380CC4-5D6E-409C-BE32-E72D297353CC}">
              <c16:uniqueId val="{00000001-FB8D-4359-A6F8-E9FFAD69DE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E4-4492-9989-14D3CF8FEC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CE4-4492-9989-14D3CF8FEC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71.260000000000005</c:v>
                </c:pt>
                <c:pt idx="4">
                  <c:v>53.88</c:v>
                </c:pt>
              </c:numCache>
            </c:numRef>
          </c:val>
          <c:extLst>
            <c:ext xmlns:c16="http://schemas.microsoft.com/office/drawing/2014/chart" uri="{C3380CC4-5D6E-409C-BE32-E72D297353CC}">
              <c16:uniqueId val="{00000000-C4C3-4A3E-9212-792E00E9D2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46.03</c:v>
                </c:pt>
                <c:pt idx="4">
                  <c:v>47.88</c:v>
                </c:pt>
              </c:numCache>
            </c:numRef>
          </c:val>
          <c:smooth val="0"/>
          <c:extLst>
            <c:ext xmlns:c16="http://schemas.microsoft.com/office/drawing/2014/chart" uri="{C3380CC4-5D6E-409C-BE32-E72D297353CC}">
              <c16:uniqueId val="{00000001-C4C3-4A3E-9212-792E00E9D2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149.41</c:v>
                </c:pt>
                <c:pt idx="4">
                  <c:v>133.62</c:v>
                </c:pt>
              </c:numCache>
            </c:numRef>
          </c:val>
          <c:extLst>
            <c:ext xmlns:c16="http://schemas.microsoft.com/office/drawing/2014/chart" uri="{C3380CC4-5D6E-409C-BE32-E72D297353CC}">
              <c16:uniqueId val="{00000000-BA3A-43B1-926F-1E332A72EA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159.65</c:v>
                </c:pt>
                <c:pt idx="4">
                  <c:v>151.49</c:v>
                </c:pt>
              </c:numCache>
            </c:numRef>
          </c:val>
          <c:smooth val="0"/>
          <c:extLst>
            <c:ext xmlns:c16="http://schemas.microsoft.com/office/drawing/2014/chart" uri="{C3380CC4-5D6E-409C-BE32-E72D297353CC}">
              <c16:uniqueId val="{00000001-BA3A-43B1-926F-1E332A72EA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7068.78</c:v>
                </c:pt>
                <c:pt idx="4">
                  <c:v>6923.43</c:v>
                </c:pt>
              </c:numCache>
            </c:numRef>
          </c:val>
          <c:extLst>
            <c:ext xmlns:c16="http://schemas.microsoft.com/office/drawing/2014/chart" uri="{C3380CC4-5D6E-409C-BE32-E72D297353CC}">
              <c16:uniqueId val="{00000000-82FA-4C88-B780-2264DE5059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2154.8200000000002</c:v>
                </c:pt>
                <c:pt idx="4">
                  <c:v>2103.92</c:v>
                </c:pt>
              </c:numCache>
            </c:numRef>
          </c:val>
          <c:smooth val="0"/>
          <c:extLst>
            <c:ext xmlns:c16="http://schemas.microsoft.com/office/drawing/2014/chart" uri="{C3380CC4-5D6E-409C-BE32-E72D297353CC}">
              <c16:uniqueId val="{00000001-82FA-4C88-B780-2264DE5059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99.86</c:v>
                </c:pt>
                <c:pt idx="4">
                  <c:v>98.12</c:v>
                </c:pt>
              </c:numCache>
            </c:numRef>
          </c:val>
          <c:extLst>
            <c:ext xmlns:c16="http://schemas.microsoft.com/office/drawing/2014/chart" uri="{C3380CC4-5D6E-409C-BE32-E72D297353CC}">
              <c16:uniqueId val="{00000000-7C4E-4683-8A68-A3E63B3114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73.63</c:v>
                </c:pt>
                <c:pt idx="4">
                  <c:v>83.47</c:v>
                </c:pt>
              </c:numCache>
            </c:numRef>
          </c:val>
          <c:smooth val="0"/>
          <c:extLst>
            <c:ext xmlns:c16="http://schemas.microsoft.com/office/drawing/2014/chart" uri="{C3380CC4-5D6E-409C-BE32-E72D297353CC}">
              <c16:uniqueId val="{00000001-7C4E-4683-8A68-A3E63B3114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150.59</c:v>
                </c:pt>
              </c:numCache>
            </c:numRef>
          </c:val>
          <c:extLst>
            <c:ext xmlns:c16="http://schemas.microsoft.com/office/drawing/2014/chart" uri="{C3380CC4-5D6E-409C-BE32-E72D297353CC}">
              <c16:uniqueId val="{00000000-A7A2-42C8-B3D2-20E94A37D1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193.18</c:v>
                </c:pt>
                <c:pt idx="4">
                  <c:v>171.43</c:v>
                </c:pt>
              </c:numCache>
            </c:numRef>
          </c:val>
          <c:smooth val="0"/>
          <c:extLst>
            <c:ext xmlns:c16="http://schemas.microsoft.com/office/drawing/2014/chart" uri="{C3380CC4-5D6E-409C-BE32-E72D297353CC}">
              <c16:uniqueId val="{00000001-A7A2-42C8-B3D2-20E94A37D1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清須市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69422</v>
      </c>
      <c r="AM8" s="51"/>
      <c r="AN8" s="51"/>
      <c r="AO8" s="51"/>
      <c r="AP8" s="51"/>
      <c r="AQ8" s="51"/>
      <c r="AR8" s="51"/>
      <c r="AS8" s="51"/>
      <c r="AT8" s="46">
        <f>データ!T6</f>
        <v>17.350000000000001</v>
      </c>
      <c r="AU8" s="46"/>
      <c r="AV8" s="46"/>
      <c r="AW8" s="46"/>
      <c r="AX8" s="46"/>
      <c r="AY8" s="46"/>
      <c r="AZ8" s="46"/>
      <c r="BA8" s="46"/>
      <c r="BB8" s="46">
        <f>データ!U6</f>
        <v>4001.27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51.93</v>
      </c>
      <c r="J10" s="46"/>
      <c r="K10" s="46"/>
      <c r="L10" s="46"/>
      <c r="M10" s="46"/>
      <c r="N10" s="46"/>
      <c r="O10" s="46"/>
      <c r="P10" s="46">
        <f>データ!P6</f>
        <v>30.75</v>
      </c>
      <c r="Q10" s="46"/>
      <c r="R10" s="46"/>
      <c r="S10" s="46"/>
      <c r="T10" s="46"/>
      <c r="U10" s="46"/>
      <c r="V10" s="46"/>
      <c r="W10" s="46">
        <f>データ!Q6</f>
        <v>99.61</v>
      </c>
      <c r="X10" s="46"/>
      <c r="Y10" s="46"/>
      <c r="Z10" s="46"/>
      <c r="AA10" s="46"/>
      <c r="AB10" s="46"/>
      <c r="AC10" s="46"/>
      <c r="AD10" s="51">
        <f>データ!R6</f>
        <v>2860</v>
      </c>
      <c r="AE10" s="51"/>
      <c r="AF10" s="51"/>
      <c r="AG10" s="51"/>
      <c r="AH10" s="51"/>
      <c r="AI10" s="51"/>
      <c r="AJ10" s="51"/>
      <c r="AK10" s="2"/>
      <c r="AL10" s="51">
        <f>データ!V6</f>
        <v>21290</v>
      </c>
      <c r="AM10" s="51"/>
      <c r="AN10" s="51"/>
      <c r="AO10" s="51"/>
      <c r="AP10" s="51"/>
      <c r="AQ10" s="51"/>
      <c r="AR10" s="51"/>
      <c r="AS10" s="51"/>
      <c r="AT10" s="46">
        <f>データ!W6</f>
        <v>3.18</v>
      </c>
      <c r="AU10" s="46"/>
      <c r="AV10" s="46"/>
      <c r="AW10" s="46"/>
      <c r="AX10" s="46"/>
      <c r="AY10" s="46"/>
      <c r="AZ10" s="46"/>
      <c r="BA10" s="46"/>
      <c r="BB10" s="46">
        <f>データ!X6</f>
        <v>6694.97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0YmJJfbgc2QPD6/T9wAxtDDxalnSQWdR+fPS32KOSBjXd+3iLac5xUsyD6vjzUSDLCtWhEOOz+rGjsRjHkG8Q==" saltValue="D4PByyRRI+GOE7cV7frY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232335</v>
      </c>
      <c r="D6" s="33">
        <f t="shared" si="3"/>
        <v>46</v>
      </c>
      <c r="E6" s="33">
        <f t="shared" si="3"/>
        <v>17</v>
      </c>
      <c r="F6" s="33">
        <f t="shared" si="3"/>
        <v>1</v>
      </c>
      <c r="G6" s="33">
        <f t="shared" si="3"/>
        <v>0</v>
      </c>
      <c r="H6" s="33" t="str">
        <f t="shared" si="3"/>
        <v>愛知県　清須市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51.93</v>
      </c>
      <c r="P6" s="34">
        <f t="shared" si="3"/>
        <v>30.75</v>
      </c>
      <c r="Q6" s="34">
        <f t="shared" si="3"/>
        <v>99.61</v>
      </c>
      <c r="R6" s="34">
        <f t="shared" si="3"/>
        <v>2860</v>
      </c>
      <c r="S6" s="34">
        <f t="shared" si="3"/>
        <v>69422</v>
      </c>
      <c r="T6" s="34">
        <f t="shared" si="3"/>
        <v>17.350000000000001</v>
      </c>
      <c r="U6" s="34">
        <f t="shared" si="3"/>
        <v>4001.27</v>
      </c>
      <c r="V6" s="34">
        <f t="shared" si="3"/>
        <v>21290</v>
      </c>
      <c r="W6" s="34">
        <f t="shared" si="3"/>
        <v>3.18</v>
      </c>
      <c r="X6" s="34">
        <f t="shared" si="3"/>
        <v>6694.97</v>
      </c>
      <c r="Y6" s="35" t="str">
        <f>IF(Y7="",NA(),Y7)</f>
        <v>-</v>
      </c>
      <c r="Z6" s="35" t="str">
        <f t="shared" ref="Z6:AH6" si="4">IF(Z7="",NA(),Z7)</f>
        <v>-</v>
      </c>
      <c r="AA6" s="35" t="str">
        <f t="shared" si="4"/>
        <v>-</v>
      </c>
      <c r="AB6" s="35">
        <f t="shared" si="4"/>
        <v>101.81</v>
      </c>
      <c r="AC6" s="35">
        <f t="shared" si="4"/>
        <v>105.45</v>
      </c>
      <c r="AD6" s="35" t="str">
        <f t="shared" si="4"/>
        <v>-</v>
      </c>
      <c r="AE6" s="35" t="str">
        <f t="shared" si="4"/>
        <v>-</v>
      </c>
      <c r="AF6" s="35" t="str">
        <f t="shared" si="4"/>
        <v>-</v>
      </c>
      <c r="AG6" s="35">
        <f t="shared" si="4"/>
        <v>101.29</v>
      </c>
      <c r="AH6" s="35">
        <f t="shared" si="4"/>
        <v>105.2</v>
      </c>
      <c r="AI6" s="34" t="str">
        <f>IF(AI7="","",IF(AI7="-","【-】","【"&amp;SUBSTITUTE(TEXT(AI7,"#,##0.00"),"-","△")&amp;"】"))</f>
        <v>【106.67】</v>
      </c>
      <c r="AJ6" s="35" t="str">
        <f>IF(AJ7="",NA(),AJ7)</f>
        <v>-</v>
      </c>
      <c r="AK6" s="35" t="str">
        <f t="shared" ref="AK6:AS6" si="5">IF(AK7="",NA(),AK7)</f>
        <v>-</v>
      </c>
      <c r="AL6" s="35" t="str">
        <f t="shared" si="5"/>
        <v>-</v>
      </c>
      <c r="AM6" s="35">
        <f t="shared" si="5"/>
        <v>71.260000000000005</v>
      </c>
      <c r="AN6" s="35">
        <f t="shared" si="5"/>
        <v>53.88</v>
      </c>
      <c r="AO6" s="35" t="str">
        <f t="shared" si="5"/>
        <v>-</v>
      </c>
      <c r="AP6" s="35" t="str">
        <f t="shared" si="5"/>
        <v>-</v>
      </c>
      <c r="AQ6" s="35" t="str">
        <f t="shared" si="5"/>
        <v>-</v>
      </c>
      <c r="AR6" s="35">
        <f t="shared" si="5"/>
        <v>46.03</v>
      </c>
      <c r="AS6" s="35">
        <f t="shared" si="5"/>
        <v>47.88</v>
      </c>
      <c r="AT6" s="34" t="str">
        <f>IF(AT7="","",IF(AT7="-","【-】","【"&amp;SUBSTITUTE(TEXT(AT7,"#,##0.00"),"-","△")&amp;"】"))</f>
        <v>【3.64】</v>
      </c>
      <c r="AU6" s="35" t="str">
        <f>IF(AU7="",NA(),AU7)</f>
        <v>-</v>
      </c>
      <c r="AV6" s="35" t="str">
        <f t="shared" ref="AV6:BD6" si="6">IF(AV7="",NA(),AV7)</f>
        <v>-</v>
      </c>
      <c r="AW6" s="35" t="str">
        <f t="shared" si="6"/>
        <v>-</v>
      </c>
      <c r="AX6" s="35">
        <f t="shared" si="6"/>
        <v>149.41</v>
      </c>
      <c r="AY6" s="35">
        <f t="shared" si="6"/>
        <v>133.62</v>
      </c>
      <c r="AZ6" s="35" t="str">
        <f t="shared" si="6"/>
        <v>-</v>
      </c>
      <c r="BA6" s="35" t="str">
        <f t="shared" si="6"/>
        <v>-</v>
      </c>
      <c r="BB6" s="35" t="str">
        <f t="shared" si="6"/>
        <v>-</v>
      </c>
      <c r="BC6" s="35">
        <f t="shared" si="6"/>
        <v>159.65</v>
      </c>
      <c r="BD6" s="35">
        <f t="shared" si="6"/>
        <v>151.49</v>
      </c>
      <c r="BE6" s="34" t="str">
        <f>IF(BE7="","",IF(BE7="-","【-】","【"&amp;SUBSTITUTE(TEXT(BE7,"#,##0.00"),"-","△")&amp;"】"))</f>
        <v>【67.52】</v>
      </c>
      <c r="BF6" s="35" t="str">
        <f>IF(BF7="",NA(),BF7)</f>
        <v>-</v>
      </c>
      <c r="BG6" s="35" t="str">
        <f t="shared" ref="BG6:BO6" si="7">IF(BG7="",NA(),BG7)</f>
        <v>-</v>
      </c>
      <c r="BH6" s="35" t="str">
        <f t="shared" si="7"/>
        <v>-</v>
      </c>
      <c r="BI6" s="35">
        <f t="shared" si="7"/>
        <v>7068.78</v>
      </c>
      <c r="BJ6" s="35">
        <f t="shared" si="7"/>
        <v>6923.43</v>
      </c>
      <c r="BK6" s="35" t="str">
        <f t="shared" si="7"/>
        <v>-</v>
      </c>
      <c r="BL6" s="35" t="str">
        <f t="shared" si="7"/>
        <v>-</v>
      </c>
      <c r="BM6" s="35" t="str">
        <f t="shared" si="7"/>
        <v>-</v>
      </c>
      <c r="BN6" s="35">
        <f t="shared" si="7"/>
        <v>2154.8200000000002</v>
      </c>
      <c r="BO6" s="35">
        <f t="shared" si="7"/>
        <v>2103.92</v>
      </c>
      <c r="BP6" s="34" t="str">
        <f>IF(BP7="","",IF(BP7="-","【-】","【"&amp;SUBSTITUTE(TEXT(BP7,"#,##0.00"),"-","△")&amp;"】"))</f>
        <v>【705.21】</v>
      </c>
      <c r="BQ6" s="35" t="str">
        <f>IF(BQ7="",NA(),BQ7)</f>
        <v>-</v>
      </c>
      <c r="BR6" s="35" t="str">
        <f t="shared" ref="BR6:BZ6" si="8">IF(BR7="",NA(),BR7)</f>
        <v>-</v>
      </c>
      <c r="BS6" s="35" t="str">
        <f t="shared" si="8"/>
        <v>-</v>
      </c>
      <c r="BT6" s="35">
        <f t="shared" si="8"/>
        <v>99.86</v>
      </c>
      <c r="BU6" s="35">
        <f t="shared" si="8"/>
        <v>98.12</v>
      </c>
      <c r="BV6" s="35" t="str">
        <f t="shared" si="8"/>
        <v>-</v>
      </c>
      <c r="BW6" s="35" t="str">
        <f t="shared" si="8"/>
        <v>-</v>
      </c>
      <c r="BX6" s="35" t="str">
        <f t="shared" si="8"/>
        <v>-</v>
      </c>
      <c r="BY6" s="35">
        <f t="shared" si="8"/>
        <v>73.63</v>
      </c>
      <c r="BZ6" s="35">
        <f t="shared" si="8"/>
        <v>83.47</v>
      </c>
      <c r="CA6" s="34" t="str">
        <f>IF(CA7="","",IF(CA7="-","【-】","【"&amp;SUBSTITUTE(TEXT(CA7,"#,##0.00"),"-","△")&amp;"】"))</f>
        <v>【98.96】</v>
      </c>
      <c r="CB6" s="35" t="str">
        <f>IF(CB7="",NA(),CB7)</f>
        <v>-</v>
      </c>
      <c r="CC6" s="35" t="str">
        <f t="shared" ref="CC6:CK6" si="9">IF(CC7="",NA(),CC7)</f>
        <v>-</v>
      </c>
      <c r="CD6" s="35" t="str">
        <f t="shared" si="9"/>
        <v>-</v>
      </c>
      <c r="CE6" s="35">
        <f t="shared" si="9"/>
        <v>150</v>
      </c>
      <c r="CF6" s="35">
        <f t="shared" si="9"/>
        <v>150.59</v>
      </c>
      <c r="CG6" s="35" t="str">
        <f t="shared" si="9"/>
        <v>-</v>
      </c>
      <c r="CH6" s="35" t="str">
        <f t="shared" si="9"/>
        <v>-</v>
      </c>
      <c r="CI6" s="35" t="str">
        <f t="shared" si="9"/>
        <v>-</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41.81</v>
      </c>
      <c r="CV6" s="35">
        <f t="shared" si="10"/>
        <v>44.35</v>
      </c>
      <c r="CW6" s="34" t="str">
        <f>IF(CW7="","",IF(CW7="-","【-】","【"&amp;SUBSTITUTE(TEXT(CW7,"#,##0.00"),"-","△")&amp;"】"))</f>
        <v>【59.57】</v>
      </c>
      <c r="CX6" s="35" t="str">
        <f>IF(CX7="",NA(),CX7)</f>
        <v>-</v>
      </c>
      <c r="CY6" s="35" t="str">
        <f t="shared" ref="CY6:DG6" si="11">IF(CY7="",NA(),CY7)</f>
        <v>-</v>
      </c>
      <c r="CZ6" s="35" t="str">
        <f t="shared" si="11"/>
        <v>-</v>
      </c>
      <c r="DA6" s="35">
        <f t="shared" si="11"/>
        <v>71.84</v>
      </c>
      <c r="DB6" s="35">
        <f t="shared" si="11"/>
        <v>71.47</v>
      </c>
      <c r="DC6" s="35" t="str">
        <f t="shared" si="11"/>
        <v>-</v>
      </c>
      <c r="DD6" s="35" t="str">
        <f t="shared" si="11"/>
        <v>-</v>
      </c>
      <c r="DE6" s="35" t="str">
        <f t="shared" si="11"/>
        <v>-</v>
      </c>
      <c r="DF6" s="35">
        <f t="shared" si="11"/>
        <v>63.54</v>
      </c>
      <c r="DG6" s="35">
        <f t="shared" si="11"/>
        <v>63.65</v>
      </c>
      <c r="DH6" s="34" t="str">
        <f>IF(DH7="","",IF(DH7="-","【-】","【"&amp;SUBSTITUTE(TEXT(DH7,"#,##0.00"),"-","△")&amp;"】"))</f>
        <v>【95.57】</v>
      </c>
      <c r="DI6" s="35" t="str">
        <f>IF(DI7="",NA(),DI7)</f>
        <v>-</v>
      </c>
      <c r="DJ6" s="35" t="str">
        <f t="shared" ref="DJ6:DR6" si="12">IF(DJ7="",NA(),DJ7)</f>
        <v>-</v>
      </c>
      <c r="DK6" s="35" t="str">
        <f t="shared" si="12"/>
        <v>-</v>
      </c>
      <c r="DL6" s="35">
        <f t="shared" si="12"/>
        <v>3.39</v>
      </c>
      <c r="DM6" s="35">
        <f t="shared" si="12"/>
        <v>6.47</v>
      </c>
      <c r="DN6" s="35" t="str">
        <f t="shared" si="12"/>
        <v>-</v>
      </c>
      <c r="DO6" s="35" t="str">
        <f t="shared" si="12"/>
        <v>-</v>
      </c>
      <c r="DP6" s="35" t="str">
        <f t="shared" si="12"/>
        <v>-</v>
      </c>
      <c r="DQ6" s="35">
        <f t="shared" si="12"/>
        <v>4.83</v>
      </c>
      <c r="DR6" s="35">
        <f t="shared" si="12"/>
        <v>6.42</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7.0000000000000007E-2</v>
      </c>
      <c r="EN6" s="35">
        <f t="shared" si="14"/>
        <v>0.03</v>
      </c>
      <c r="EO6" s="34" t="str">
        <f>IF(EO7="","",IF(EO7="-","【-】","【"&amp;SUBSTITUTE(TEXT(EO7,"#,##0.00"),"-","△")&amp;"】"))</f>
        <v>【0.30】</v>
      </c>
    </row>
    <row r="7" spans="1:148" s="36" customFormat="1" x14ac:dyDescent="0.15">
      <c r="A7" s="28"/>
      <c r="B7" s="37">
        <v>2020</v>
      </c>
      <c r="C7" s="37">
        <v>232335</v>
      </c>
      <c r="D7" s="37">
        <v>46</v>
      </c>
      <c r="E7" s="37">
        <v>17</v>
      </c>
      <c r="F7" s="37">
        <v>1</v>
      </c>
      <c r="G7" s="37">
        <v>0</v>
      </c>
      <c r="H7" s="37" t="s">
        <v>96</v>
      </c>
      <c r="I7" s="37" t="s">
        <v>97</v>
      </c>
      <c r="J7" s="37" t="s">
        <v>98</v>
      </c>
      <c r="K7" s="37" t="s">
        <v>99</v>
      </c>
      <c r="L7" s="37" t="s">
        <v>100</v>
      </c>
      <c r="M7" s="37" t="s">
        <v>101</v>
      </c>
      <c r="N7" s="38" t="s">
        <v>102</v>
      </c>
      <c r="O7" s="38">
        <v>51.93</v>
      </c>
      <c r="P7" s="38">
        <v>30.75</v>
      </c>
      <c r="Q7" s="38">
        <v>99.61</v>
      </c>
      <c r="R7" s="38">
        <v>2860</v>
      </c>
      <c r="S7" s="38">
        <v>69422</v>
      </c>
      <c r="T7" s="38">
        <v>17.350000000000001</v>
      </c>
      <c r="U7" s="38">
        <v>4001.27</v>
      </c>
      <c r="V7" s="38">
        <v>21290</v>
      </c>
      <c r="W7" s="38">
        <v>3.18</v>
      </c>
      <c r="X7" s="38">
        <v>6694.97</v>
      </c>
      <c r="Y7" s="38" t="s">
        <v>102</v>
      </c>
      <c r="Z7" s="38" t="s">
        <v>102</v>
      </c>
      <c r="AA7" s="38" t="s">
        <v>102</v>
      </c>
      <c r="AB7" s="38">
        <v>101.81</v>
      </c>
      <c r="AC7" s="38">
        <v>105.45</v>
      </c>
      <c r="AD7" s="38" t="s">
        <v>102</v>
      </c>
      <c r="AE7" s="38" t="s">
        <v>102</v>
      </c>
      <c r="AF7" s="38" t="s">
        <v>102</v>
      </c>
      <c r="AG7" s="38">
        <v>101.29</v>
      </c>
      <c r="AH7" s="38">
        <v>105.2</v>
      </c>
      <c r="AI7" s="38">
        <v>106.67</v>
      </c>
      <c r="AJ7" s="38" t="s">
        <v>102</v>
      </c>
      <c r="AK7" s="38" t="s">
        <v>102</v>
      </c>
      <c r="AL7" s="38" t="s">
        <v>102</v>
      </c>
      <c r="AM7" s="38">
        <v>71.260000000000005</v>
      </c>
      <c r="AN7" s="38">
        <v>53.88</v>
      </c>
      <c r="AO7" s="38" t="s">
        <v>102</v>
      </c>
      <c r="AP7" s="38" t="s">
        <v>102</v>
      </c>
      <c r="AQ7" s="38" t="s">
        <v>102</v>
      </c>
      <c r="AR7" s="38">
        <v>46.03</v>
      </c>
      <c r="AS7" s="38">
        <v>47.88</v>
      </c>
      <c r="AT7" s="38">
        <v>3.64</v>
      </c>
      <c r="AU7" s="38" t="s">
        <v>102</v>
      </c>
      <c r="AV7" s="38" t="s">
        <v>102</v>
      </c>
      <c r="AW7" s="38" t="s">
        <v>102</v>
      </c>
      <c r="AX7" s="38">
        <v>149.41</v>
      </c>
      <c r="AY7" s="38">
        <v>133.62</v>
      </c>
      <c r="AZ7" s="38" t="s">
        <v>102</v>
      </c>
      <c r="BA7" s="38" t="s">
        <v>102</v>
      </c>
      <c r="BB7" s="38" t="s">
        <v>102</v>
      </c>
      <c r="BC7" s="38">
        <v>159.65</v>
      </c>
      <c r="BD7" s="38">
        <v>151.49</v>
      </c>
      <c r="BE7" s="38">
        <v>67.52</v>
      </c>
      <c r="BF7" s="38" t="s">
        <v>102</v>
      </c>
      <c r="BG7" s="38" t="s">
        <v>102</v>
      </c>
      <c r="BH7" s="38" t="s">
        <v>102</v>
      </c>
      <c r="BI7" s="38">
        <v>7068.78</v>
      </c>
      <c r="BJ7" s="38">
        <v>6923.43</v>
      </c>
      <c r="BK7" s="38" t="s">
        <v>102</v>
      </c>
      <c r="BL7" s="38" t="s">
        <v>102</v>
      </c>
      <c r="BM7" s="38" t="s">
        <v>102</v>
      </c>
      <c r="BN7" s="38">
        <v>2154.8200000000002</v>
      </c>
      <c r="BO7" s="38">
        <v>2103.92</v>
      </c>
      <c r="BP7" s="38">
        <v>705.21</v>
      </c>
      <c r="BQ7" s="38" t="s">
        <v>102</v>
      </c>
      <c r="BR7" s="38" t="s">
        <v>102</v>
      </c>
      <c r="BS7" s="38" t="s">
        <v>102</v>
      </c>
      <c r="BT7" s="38">
        <v>99.86</v>
      </c>
      <c r="BU7" s="38">
        <v>98.12</v>
      </c>
      <c r="BV7" s="38" t="s">
        <v>102</v>
      </c>
      <c r="BW7" s="38" t="s">
        <v>102</v>
      </c>
      <c r="BX7" s="38" t="s">
        <v>102</v>
      </c>
      <c r="BY7" s="38">
        <v>73.63</v>
      </c>
      <c r="BZ7" s="38">
        <v>83.47</v>
      </c>
      <c r="CA7" s="38">
        <v>98.96</v>
      </c>
      <c r="CB7" s="38" t="s">
        <v>102</v>
      </c>
      <c r="CC7" s="38" t="s">
        <v>102</v>
      </c>
      <c r="CD7" s="38" t="s">
        <v>102</v>
      </c>
      <c r="CE7" s="38">
        <v>150</v>
      </c>
      <c r="CF7" s="38">
        <v>150.59</v>
      </c>
      <c r="CG7" s="38" t="s">
        <v>102</v>
      </c>
      <c r="CH7" s="38" t="s">
        <v>102</v>
      </c>
      <c r="CI7" s="38" t="s">
        <v>102</v>
      </c>
      <c r="CJ7" s="38">
        <v>193.18</v>
      </c>
      <c r="CK7" s="38">
        <v>171.43</v>
      </c>
      <c r="CL7" s="38">
        <v>134.52000000000001</v>
      </c>
      <c r="CM7" s="38" t="s">
        <v>102</v>
      </c>
      <c r="CN7" s="38" t="s">
        <v>102</v>
      </c>
      <c r="CO7" s="38" t="s">
        <v>102</v>
      </c>
      <c r="CP7" s="38" t="s">
        <v>102</v>
      </c>
      <c r="CQ7" s="38" t="s">
        <v>102</v>
      </c>
      <c r="CR7" s="38" t="s">
        <v>102</v>
      </c>
      <c r="CS7" s="38" t="s">
        <v>102</v>
      </c>
      <c r="CT7" s="38" t="s">
        <v>102</v>
      </c>
      <c r="CU7" s="38">
        <v>41.81</v>
      </c>
      <c r="CV7" s="38">
        <v>44.35</v>
      </c>
      <c r="CW7" s="38">
        <v>59.57</v>
      </c>
      <c r="CX7" s="38" t="s">
        <v>102</v>
      </c>
      <c r="CY7" s="38" t="s">
        <v>102</v>
      </c>
      <c r="CZ7" s="38" t="s">
        <v>102</v>
      </c>
      <c r="DA7" s="38">
        <v>71.84</v>
      </c>
      <c r="DB7" s="38">
        <v>71.47</v>
      </c>
      <c r="DC7" s="38" t="s">
        <v>102</v>
      </c>
      <c r="DD7" s="38" t="s">
        <v>102</v>
      </c>
      <c r="DE7" s="38" t="s">
        <v>102</v>
      </c>
      <c r="DF7" s="38">
        <v>63.54</v>
      </c>
      <c r="DG7" s="38">
        <v>63.65</v>
      </c>
      <c r="DH7" s="38">
        <v>95.57</v>
      </c>
      <c r="DI7" s="38" t="s">
        <v>102</v>
      </c>
      <c r="DJ7" s="38" t="s">
        <v>102</v>
      </c>
      <c r="DK7" s="38" t="s">
        <v>102</v>
      </c>
      <c r="DL7" s="38">
        <v>3.39</v>
      </c>
      <c r="DM7" s="38">
        <v>6.47</v>
      </c>
      <c r="DN7" s="38" t="s">
        <v>102</v>
      </c>
      <c r="DO7" s="38" t="s">
        <v>102</v>
      </c>
      <c r="DP7" s="38" t="s">
        <v>102</v>
      </c>
      <c r="DQ7" s="38">
        <v>4.83</v>
      </c>
      <c r="DR7" s="38">
        <v>6.42</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7.0000000000000007E-2</v>
      </c>
      <c r="EN7" s="38">
        <v>0.03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2022-01-12T06:33:17Z</cp:lastPrinted>
  <dcterms:created xsi:type="dcterms:W3CDTF">2021-12-03T07:14:13Z</dcterms:created>
  <dcterms:modified xsi:type="dcterms:W3CDTF">2022-02-03T10:13:54Z</dcterms:modified>
  <cp:category/>
</cp:coreProperties>
</file>