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
    </mc:Choice>
  </mc:AlternateContent>
  <workbookProtection workbookAlgorithmName="SHA-512" workbookHashValue="vh1FgaJywx6c9rHW6/PSoxSTlZ1Qwo+ywc9muRdNxWIdmfhmifMOSw0MobUD3U6A27SQHuJnVdSyeKjbdMGXGQ==" workbookSaltValue="SxIhBuJfVXRdCRV41m9My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<sst xmlns="http://schemas.openxmlformats.org/spreadsheetml/2006/main" count="321" uniqueCount="117">
  <si>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</si>
  <si>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</si>
  <si>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</si>
  <si>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</si>
  <si>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</si>
  <si>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</si>
  <si>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</si>
  <si>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</si>
  <si>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</si>
  <si>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</si>
  <si>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</si>
  <si>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</si>
  <si>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</si>
  <si>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</si>
  <si>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</si>
  <si>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</si>
  <si>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</si>
  <si>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</si>
  <si>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</si>
  <si>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</si>
  <si>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</si>
  <si>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</si>
  <si>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</si>
  <si>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</si>
  <si>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</si>
  <si>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</si>
  <si>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</si>
  <si>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</si>
  <si>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</si>
  <si>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</si>
  <si>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</si>
  <si>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</si>
  <si>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</si>
  <si>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</si>
  <si>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</si>
  <si>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</si>
  <si>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</si>
  <si>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</si>
  <si>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</si>
  <si>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</si>
  <si>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</si>
  <si>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</si>
  <si>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</si>
  <si>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</si>
  <si>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</si>
  <si>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</si>
  <si>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</si>
  <si>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</si>
  <si>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</si>
  <si>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</si>
  <si>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</si>
  <si>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</si>
  <si>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</si>
  <si>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</si>
  <si>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</si>
  <si>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</si>
  <si>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</si>
  <si>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</si>
  <si>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</si>
  <si>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</si>
  <si>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</si>
  <si>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</si>
  <si>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</si>
  <si>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</si>
  <si>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</si>
  <si>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</si>
  <si>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</si>
  <si>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</si>
  <si>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</si>
  <si>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</si>
  <si>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</si>
  <si>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</si>
  <si>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</si>
  <si>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</si>
  <si>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</si>
  <si>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</si>
  <si>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</si>
  <si>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</si>
  <si>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</si>
  <si>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</si>
  <si>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</si>
  <si>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</si>
  <si>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</si>
  <si>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</si>
  <si>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</si>
  <si>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</si>
  <si>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</si>
  <si>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</si>
  <si>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</si>
  <si>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</si>
  <si>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</si>
  <si>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</si>
  <si>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</si>
  <si>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</si>
  <si>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</si>
  <si>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</si>
  <si>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</si>
  <si>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</si>
  <si>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</si>
  <si>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</si>
  <si>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</si>
  <si>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</si>
  <si>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</si>
  <si>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</si>
  <si>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</si>
  <si>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</si>
  <si>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</si>
  <si>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</si>
  <si>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</si>
  <si>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</si>
  <si>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</si>
  <si>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</si>
  <si>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</si>
  <si>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</si>
  <si>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資産固定資産減価償却率は全国平均を下回っている。これは本市の下水道が供用開始から13年しか経過していないためであるが、２つの雨水ポンプ場については、機械電気設備の更新時期が近づいており、今後は、ストックマネジメント計画に基づき、計画的な改築更新を行っていく。</t>
    <rPh sb="1" eb="3">
      <t>ユウケイ</t>
    </rPh>
    <rPh sb="3" eb="5">
      <t>シサン</t>
    </rPh>
    <rPh sb="5" eb="9">
      <t>コテイシサン</t>
    </rPh>
    <rPh sb="9" eb="13">
      <t>ゲンカショウキャク</t>
    </rPh>
    <rPh sb="13" eb="14">
      <t>リツ</t>
    </rPh>
    <rPh sb="15" eb="17">
      <t>ゼンコク</t>
    </rPh>
    <rPh sb="17" eb="19">
      <t>ヘイキン</t>
    </rPh>
    <rPh sb="20" eb="22">
      <t>シタマワ</t>
    </rPh>
    <rPh sb="30" eb="32">
      <t>ホンシ</t>
    </rPh>
    <rPh sb="33" eb="36">
      <t>ゲスイドウ</t>
    </rPh>
    <rPh sb="37" eb="39">
      <t>キョウヨウ</t>
    </rPh>
    <rPh sb="39" eb="41">
      <t>カイシ</t>
    </rPh>
    <rPh sb="45" eb="46">
      <t>ネン</t>
    </rPh>
    <rPh sb="48" eb="50">
      <t>ケイカ</t>
    </rPh>
    <rPh sb="65" eb="67">
      <t>ウスイ</t>
    </rPh>
    <rPh sb="70" eb="71">
      <t>ジョウ</t>
    </rPh>
    <rPh sb="77" eb="79">
      <t>キカイ</t>
    </rPh>
    <rPh sb="79" eb="81">
      <t>デンキ</t>
    </rPh>
    <rPh sb="81" eb="83">
      <t>セツビ</t>
    </rPh>
    <rPh sb="84" eb="86">
      <t>コウシン</t>
    </rPh>
    <rPh sb="86" eb="88">
      <t>ジキ</t>
    </rPh>
    <rPh sb="89" eb="90">
      <t>チカ</t>
    </rPh>
    <rPh sb="96" eb="98">
      <t>コンゴ</t>
    </rPh>
    <rPh sb="110" eb="112">
      <t>ケイカク</t>
    </rPh>
    <rPh sb="113" eb="114">
      <t>モト</t>
    </rPh>
    <rPh sb="117" eb="119">
      <t>ケイカク</t>
    </rPh>
    <rPh sb="119" eb="120">
      <t>テキ</t>
    </rPh>
    <rPh sb="121" eb="123">
      <t>カイチク</t>
    </rPh>
    <rPh sb="123" eb="125">
      <t>コウシン</t>
    </rPh>
    <rPh sb="126" eb="127">
      <t>オコナ</t>
    </rPh>
    <phoneticPr fontId="4"/>
  </si>
  <si>
    <t>本市の汚水事業を取り巻く経営環境は、高い人口密度や平坦な地形であるため、整備率や水洗化率が向上すれば経費回収率は上昇し、安定的な経営が可能となる条件が揃っている。しかしながら、積極的な整備に伴い累積した地方債の償還は順次始まっており、償還財源の確保が課題となっている。一方、雨水事業についても近年多発する浸水被害への対策として雨水貯留施設の整備計画が控えており多大な地方債の発行が見込まれる。
以上のような状況では、一般会計からの繰入金に依存せざるえないが、同時に自立した経営に向けた計画的な整備計画や受益者負担の原則に基づく使用料の見直しについて検討する必要がある。
なお、経営戦略については、令和２年度に策定しており、社会情勢や景気の動向を事業経営に適宜反映し、収支状況や施設更新事業等の進捗管理を的確に行っていくため、5～10年ごとに見直しを行っていきます。</t>
    <rPh sb="0" eb="2">
      <t>ホンシ</t>
    </rPh>
    <rPh sb="3" eb="5">
      <t>オスイ</t>
    </rPh>
    <rPh sb="5" eb="7">
      <t>ジギョウ</t>
    </rPh>
    <rPh sb="8" eb="9">
      <t>ト</t>
    </rPh>
    <rPh sb="10" eb="11">
      <t>マ</t>
    </rPh>
    <rPh sb="12" eb="14">
      <t>ケイエイ</t>
    </rPh>
    <rPh sb="14" eb="16">
      <t>カンキョウ</t>
    </rPh>
    <rPh sb="18" eb="19">
      <t>タカ</t>
    </rPh>
    <rPh sb="20" eb="22">
      <t>ジンコウ</t>
    </rPh>
    <rPh sb="22" eb="24">
      <t>ミツド</t>
    </rPh>
    <rPh sb="25" eb="27">
      <t>ヘイタン</t>
    </rPh>
    <rPh sb="28" eb="30">
      <t>チケイ</t>
    </rPh>
    <rPh sb="36" eb="39">
      <t>セイビリツ</t>
    </rPh>
    <rPh sb="40" eb="44">
      <t>スイセンカリツ</t>
    </rPh>
    <rPh sb="45" eb="47">
      <t>コウジョウ</t>
    </rPh>
    <rPh sb="50" eb="55">
      <t>ケイヒカイシュウリツ</t>
    </rPh>
    <rPh sb="56" eb="58">
      <t>ジョウショウ</t>
    </rPh>
    <rPh sb="60" eb="62">
      <t>アンテイ</t>
    </rPh>
    <rPh sb="62" eb="63">
      <t>テキ</t>
    </rPh>
    <rPh sb="64" eb="66">
      <t>ケイエイ</t>
    </rPh>
    <rPh sb="67" eb="69">
      <t>カノウ</t>
    </rPh>
    <rPh sb="72" eb="74">
      <t>ジョウケン</t>
    </rPh>
    <rPh sb="75" eb="76">
      <t>ソロ</t>
    </rPh>
    <rPh sb="88" eb="91">
      <t>セッキョクテキ</t>
    </rPh>
    <rPh sb="92" eb="94">
      <t>セイビ</t>
    </rPh>
    <rPh sb="95" eb="96">
      <t>トモナ</t>
    </rPh>
    <rPh sb="97" eb="99">
      <t>ルイセキ</t>
    </rPh>
    <rPh sb="101" eb="103">
      <t>チホウ</t>
    </rPh>
    <rPh sb="103" eb="104">
      <t>サイ</t>
    </rPh>
    <rPh sb="105" eb="107">
      <t>ショウカン</t>
    </rPh>
    <rPh sb="108" eb="110">
      <t>ジュンジ</t>
    </rPh>
    <rPh sb="110" eb="111">
      <t>ハジ</t>
    </rPh>
    <rPh sb="117" eb="119">
      <t>ショウカン</t>
    </rPh>
    <rPh sb="119" eb="121">
      <t>ザイゲン</t>
    </rPh>
    <rPh sb="122" eb="124">
      <t>カクホ</t>
    </rPh>
    <rPh sb="125" eb="127">
      <t>カダイ</t>
    </rPh>
    <rPh sb="134" eb="136">
      <t>イッポウ</t>
    </rPh>
    <rPh sb="137" eb="139">
      <t>ウスイ</t>
    </rPh>
    <rPh sb="139" eb="141">
      <t>ジギョウ</t>
    </rPh>
    <rPh sb="146" eb="148">
      <t>キンネン</t>
    </rPh>
    <rPh sb="148" eb="150">
      <t>タハツ</t>
    </rPh>
    <rPh sb="152" eb="154">
      <t>シンスイ</t>
    </rPh>
    <rPh sb="154" eb="156">
      <t>ヒガイ</t>
    </rPh>
    <rPh sb="158" eb="160">
      <t>タイサク</t>
    </rPh>
    <rPh sb="163" eb="165">
      <t>ウスイ</t>
    </rPh>
    <rPh sb="165" eb="167">
      <t>チョリュウ</t>
    </rPh>
    <rPh sb="167" eb="169">
      <t>シセツ</t>
    </rPh>
    <rPh sb="170" eb="172">
      <t>セイビ</t>
    </rPh>
    <rPh sb="172" eb="174">
      <t>ケイカク</t>
    </rPh>
    <rPh sb="175" eb="176">
      <t>ヒカ</t>
    </rPh>
    <rPh sb="180" eb="182">
      <t>タダイ</t>
    </rPh>
    <rPh sb="183" eb="186">
      <t>チホウサイ</t>
    </rPh>
    <rPh sb="187" eb="189">
      <t>ハッコウ</t>
    </rPh>
    <rPh sb="190" eb="192">
      <t>ミコ</t>
    </rPh>
    <rPh sb="197" eb="199">
      <t>イジョウ</t>
    </rPh>
    <rPh sb="203" eb="205">
      <t>ジョウキョウ</t>
    </rPh>
    <rPh sb="208" eb="210">
      <t>イッパン</t>
    </rPh>
    <rPh sb="210" eb="212">
      <t>カイケイ</t>
    </rPh>
    <rPh sb="215" eb="218">
      <t>クリイレキン</t>
    </rPh>
    <rPh sb="219" eb="221">
      <t>イゾン</t>
    </rPh>
    <rPh sb="229" eb="231">
      <t>ドウジ</t>
    </rPh>
    <rPh sb="232" eb="234">
      <t>ジリツ</t>
    </rPh>
    <rPh sb="236" eb="238">
      <t>ケイエイ</t>
    </rPh>
    <rPh sb="239" eb="240">
      <t>ム</t>
    </rPh>
    <rPh sb="242" eb="244">
      <t>ケイカク</t>
    </rPh>
    <rPh sb="244" eb="245">
      <t>テキ</t>
    </rPh>
    <rPh sb="288" eb="290">
      <t>ケイエイ</t>
    </rPh>
    <rPh sb="290" eb="292">
      <t>センリャク</t>
    </rPh>
    <rPh sb="298" eb="300">
      <t>レイワ</t>
    </rPh>
    <rPh sb="301" eb="303">
      <t>ネンド</t>
    </rPh>
    <rPh sb="304" eb="306">
      <t>サクテイ</t>
    </rPh>
    <rPh sb="311" eb="313">
      <t>シャカイ</t>
    </rPh>
    <rPh sb="313" eb="315">
      <t>ジョウセイ</t>
    </rPh>
    <rPh sb="316" eb="318">
      <t>ケイキ</t>
    </rPh>
    <rPh sb="319" eb="321">
      <t>ドウコウ</t>
    </rPh>
    <rPh sb="322" eb="324">
      <t>ジギョウ</t>
    </rPh>
    <rPh sb="324" eb="326">
      <t>ケイエイ</t>
    </rPh>
    <rPh sb="327" eb="329">
      <t>テキギ</t>
    </rPh>
    <rPh sb="329" eb="331">
      <t>ハンエイ</t>
    </rPh>
    <rPh sb="333" eb="337">
      <t>シュウシジョウキョウ</t>
    </rPh>
    <rPh sb="338" eb="340">
      <t>シセツ</t>
    </rPh>
    <rPh sb="340" eb="342">
      <t>コウシン</t>
    </rPh>
    <rPh sb="342" eb="345">
      <t>ジギョウトウ</t>
    </rPh>
    <rPh sb="346" eb="350">
      <t>シンチョクカンリ</t>
    </rPh>
    <rPh sb="351" eb="353">
      <t>テキカク</t>
    </rPh>
    <rPh sb="354" eb="355">
      <t>オコナ</t>
    </rPh>
    <rPh sb="366" eb="367">
      <t>ネン</t>
    </rPh>
    <rPh sb="370" eb="372">
      <t>ミナオ</t>
    </rPh>
    <rPh sb="374" eb="375">
      <t>オコナ</t>
    </rPh>
    <phoneticPr fontId="4"/>
  </si>
  <si>
    <t>②累積欠損金比率が類似団体平均値を大きく上回っているが、接続率の向上等により使用料収入を確保し、段階的な縮減を図る必要がある。
④企業債残高対事業規模比率は、類似団体平均値の約1.5倍となっているが、これは下水道未整備区域の10年既成を国が後押しするうちに、国費を最大限活用し、整備率の向上を図るために積極的な整備を進めているためである。今後も上昇を続け令和14年度にピークを迎えるため償還財源の確保が課題となっている。
⑤経費回収率⑧水洗化率について、経費回収率が100％を下回っているということは、汚水処理にかかる費用が使用料で賄いきれないことを意味しており、維持管理のコスト削減に取り組むだけではなく、水洗化率の向上に向けた取り組みや、将来的な使用料の見直しを検討し、収入の確保を図っていく必要がある。</t>
    <rPh sb="1" eb="3">
      <t>ルイセキ</t>
    </rPh>
    <rPh sb="3" eb="6">
      <t>ケッソンキン</t>
    </rPh>
    <rPh sb="6" eb="8">
      <t>ヒリツ</t>
    </rPh>
    <rPh sb="9" eb="11">
      <t>ルイジ</t>
    </rPh>
    <rPh sb="11" eb="13">
      <t>ダンタイ</t>
    </rPh>
    <rPh sb="13" eb="15">
      <t>ヘイキン</t>
    </rPh>
    <rPh sb="15" eb="16">
      <t>チ</t>
    </rPh>
    <rPh sb="17" eb="18">
      <t>オオ</t>
    </rPh>
    <rPh sb="20" eb="22">
      <t>ウワマワ</t>
    </rPh>
    <rPh sb="28" eb="31">
      <t>セツゾクリツ</t>
    </rPh>
    <rPh sb="32" eb="34">
      <t>コウジョウ</t>
    </rPh>
    <rPh sb="34" eb="35">
      <t>トウ</t>
    </rPh>
    <rPh sb="38" eb="41">
      <t>シヨウリョウ</t>
    </rPh>
    <rPh sb="41" eb="43">
      <t>シュウニュウ</t>
    </rPh>
    <rPh sb="44" eb="46">
      <t>カクホ</t>
    </rPh>
    <rPh sb="48" eb="51">
      <t>ダンカイテキ</t>
    </rPh>
    <rPh sb="52" eb="54">
      <t>シュクゲン</t>
    </rPh>
    <rPh sb="55" eb="56">
      <t>ハカ</t>
    </rPh>
    <rPh sb="57" eb="59">
      <t>ヒツヨウ</t>
    </rPh>
    <rPh sb="65" eb="68">
      <t>キギョウサイ</t>
    </rPh>
    <rPh sb="68" eb="70">
      <t>ザンダカ</t>
    </rPh>
    <rPh sb="70" eb="71">
      <t>タイ</t>
    </rPh>
    <rPh sb="71" eb="73">
      <t>ジギョウ</t>
    </rPh>
    <rPh sb="73" eb="75">
      <t>キボ</t>
    </rPh>
    <rPh sb="75" eb="77">
      <t>ヒリツ</t>
    </rPh>
    <rPh sb="79" eb="81">
      <t>ルイジ</t>
    </rPh>
    <rPh sb="81" eb="83">
      <t>ダンタイ</t>
    </rPh>
    <rPh sb="83" eb="85">
      <t>ヘイキン</t>
    </rPh>
    <rPh sb="85" eb="86">
      <t>チ</t>
    </rPh>
    <rPh sb="87" eb="88">
      <t>ヤク</t>
    </rPh>
    <rPh sb="91" eb="92">
      <t>バイ</t>
    </rPh>
    <rPh sb="103" eb="105">
      <t>ゲスイ</t>
    </rPh>
    <rPh sb="105" eb="106">
      <t>ドウ</t>
    </rPh>
    <rPh sb="106" eb="109">
      <t>ミセイビ</t>
    </rPh>
    <rPh sb="109" eb="111">
      <t>クイキ</t>
    </rPh>
    <rPh sb="114" eb="115">
      <t>ネン</t>
    </rPh>
    <rPh sb="115" eb="117">
      <t>キセイ</t>
    </rPh>
    <rPh sb="118" eb="119">
      <t>クニ</t>
    </rPh>
    <rPh sb="120" eb="122">
      <t>アトオ</t>
    </rPh>
    <rPh sb="129" eb="131">
      <t>コクヒ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</si>
</sst>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C9-4CFE-8A11-D6AA0717EC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2C9-4CFE-8A11-D6AA0717EC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6B-4D7A-B377-6C6F3E130D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6B-4D7A-B377-6C6F3E130D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76.430000000000007</c:v>
                </c:pt>
              </c:numCache>
            </c:numRef>
          </c:val>
          <c:extLst>
            <c:ext xmlns:c16="http://schemas.microsoft.com/office/drawing/2014/chart" uri="{C3380CC4-5D6E-409C-BE32-E72D297353CC}">
              <c16:uniqueId val="{00000000-9549-4FF8-9D74-6DFF40E1E2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88.26</c:v>
                </c:pt>
              </c:numCache>
            </c:numRef>
          </c:val>
          <c:smooth val="0"/>
          <c:extLst>
            <c:ext xmlns:c16="http://schemas.microsoft.com/office/drawing/2014/chart" uri="{C3380CC4-5D6E-409C-BE32-E72D297353CC}">
              <c16:uniqueId val="{00000001-9549-4FF8-9D74-6DFF40E1E2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c:v>
                </c:pt>
              </c:numCache>
            </c:numRef>
          </c:val>
          <c:extLst>
            <c:ext xmlns:c16="http://schemas.microsoft.com/office/drawing/2014/chart" uri="{C3380CC4-5D6E-409C-BE32-E72D297353CC}">
              <c16:uniqueId val="{00000000-4A82-48B5-8D9B-EB8AC941E1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103.57</c:v>
                </c:pt>
              </c:numCache>
            </c:numRef>
          </c:val>
          <c:smooth val="0"/>
          <c:extLst>
            <c:ext xmlns:c16="http://schemas.microsoft.com/office/drawing/2014/chart" uri="{C3380CC4-5D6E-409C-BE32-E72D297353CC}">
              <c16:uniqueId val="{00000001-4A82-48B5-8D9B-EB8AC941E1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2.56</c:v>
                </c:pt>
              </c:numCache>
            </c:numRef>
          </c:val>
          <c:extLst>
            <c:ext xmlns:c16="http://schemas.microsoft.com/office/drawing/2014/chart" uri="{C3380CC4-5D6E-409C-BE32-E72D297353CC}">
              <c16:uniqueId val="{00000000-02D3-4664-9E2A-99731C4E2D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4.4400000000000004</c:v>
                </c:pt>
              </c:numCache>
            </c:numRef>
          </c:val>
          <c:smooth val="0"/>
          <c:extLst>
            <c:ext xmlns:c16="http://schemas.microsoft.com/office/drawing/2014/chart" uri="{C3380CC4-5D6E-409C-BE32-E72D297353CC}">
              <c16:uniqueId val="{00000001-02D3-4664-9E2A-99731C4E2D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31-47AE-8CB3-BFD0C2A80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E31-47AE-8CB3-BFD0C2A80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103.64</c:v>
                </c:pt>
              </c:numCache>
            </c:numRef>
          </c:val>
          <c:extLst>
            <c:ext xmlns:c16="http://schemas.microsoft.com/office/drawing/2014/chart" uri="{C3380CC4-5D6E-409C-BE32-E72D297353CC}">
              <c16:uniqueId val="{00000000-87E9-4D79-987B-2940E70CE7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35.11</c:v>
                </c:pt>
              </c:numCache>
            </c:numRef>
          </c:val>
          <c:smooth val="0"/>
          <c:extLst>
            <c:ext xmlns:c16="http://schemas.microsoft.com/office/drawing/2014/chart" uri="{C3380CC4-5D6E-409C-BE32-E72D297353CC}">
              <c16:uniqueId val="{00000001-87E9-4D79-987B-2940E70CE7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143.16999999999999</c:v>
                </c:pt>
              </c:numCache>
            </c:numRef>
          </c:val>
          <c:extLst>
            <c:ext xmlns:c16="http://schemas.microsoft.com/office/drawing/2014/chart" uri="{C3380CC4-5D6E-409C-BE32-E72D297353CC}">
              <c16:uniqueId val="{00000000-A40C-4767-8D15-584FC37402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76.62</c:v>
                </c:pt>
              </c:numCache>
            </c:numRef>
          </c:val>
          <c:smooth val="0"/>
          <c:extLst>
            <c:ext xmlns:c16="http://schemas.microsoft.com/office/drawing/2014/chart" uri="{C3380CC4-5D6E-409C-BE32-E72D297353CC}">
              <c16:uniqueId val="{00000001-A40C-4767-8D15-584FC37402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1681.3</c:v>
                </c:pt>
              </c:numCache>
            </c:numRef>
          </c:val>
          <c:extLst>
            <c:ext xmlns:c16="http://schemas.microsoft.com/office/drawing/2014/chart" uri="{C3380CC4-5D6E-409C-BE32-E72D297353CC}">
              <c16:uniqueId val="{00000000-E7FE-4D89-924C-B30445A886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1112.44</c:v>
                </c:pt>
              </c:numCache>
            </c:numRef>
          </c:val>
          <c:smooth val="0"/>
          <c:extLst>
            <c:ext xmlns:c16="http://schemas.microsoft.com/office/drawing/2014/chart" uri="{C3380CC4-5D6E-409C-BE32-E72D297353CC}">
              <c16:uniqueId val="{00000001-E7FE-4D89-924C-B30445A886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76.06</c:v>
                </c:pt>
              </c:numCache>
            </c:numRef>
          </c:val>
          <c:extLst>
            <c:ext xmlns:c16="http://schemas.microsoft.com/office/drawing/2014/chart" uri="{C3380CC4-5D6E-409C-BE32-E72D297353CC}">
              <c16:uniqueId val="{00000000-D3DE-4A0F-89F5-0B59422827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89.61</c:v>
                </c:pt>
              </c:numCache>
            </c:numRef>
          </c:val>
          <c:smooth val="0"/>
          <c:extLst>
            <c:ext xmlns:c16="http://schemas.microsoft.com/office/drawing/2014/chart" uri="{C3380CC4-5D6E-409C-BE32-E72D297353CC}">
              <c16:uniqueId val="{00000001-D3DE-4A0F-89F5-0B59422827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3039-4CAE-BE5C-2DABDC9030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115.51</c:v>
                </c:pt>
              </c:numCache>
            </c:numRef>
          </c:val>
          <c:smooth val="0"/>
          <c:extLst>
            <c:ext xmlns:c16="http://schemas.microsoft.com/office/drawing/2014/chart" uri="{C3380CC4-5D6E-409C-BE32-E72D297353CC}">
              <c16:uniqueId val="{00000001-3039-4CAE-BE5C-2DABDC9030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北名古屋市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Bb2</v>
      </c>
      <c r="X8" s="78"/>
      <c r="Y8" s="78"/>
      <c r="Z8" s="78"/>
      <c r="AA8" s="78"/>
      <c r="AB8" s="78"/>
      <c r="AC8" s="78"/>
      <c r="AD8" s="79" t="str">
        <f>データ!$M$6</f>
        <v>非設置</v>
      </c>
      <c r="AE8" s="79"/>
      <c r="AF8" s="79"/>
      <c r="AG8" s="79"/>
      <c r="AH8" s="79"/>
      <c r="AI8" s="79"/>
      <c r="AJ8" s="79"/>
      <c r="AK8" s="3"/>
      <c r="AL8" s="75">
        <f>データ!S6</f>
        <v>86295</v>
      </c>
      <c r="AM8" s="75"/>
      <c r="AN8" s="75"/>
      <c r="AO8" s="75"/>
      <c r="AP8" s="75"/>
      <c r="AQ8" s="75"/>
      <c r="AR8" s="75"/>
      <c r="AS8" s="75"/>
      <c r="AT8" s="74">
        <f>データ!T6</f>
        <v>18.37</v>
      </c>
      <c r="AU8" s="74"/>
      <c r="AV8" s="74"/>
      <c r="AW8" s="74"/>
      <c r="AX8" s="74"/>
      <c r="AY8" s="74"/>
      <c r="AZ8" s="74"/>
      <c r="BA8" s="74"/>
      <c r="BB8" s="74">
        <f>データ!U6</f>
        <v>4697.6000000000004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50.69</v>
      </c>
      <c r="J10" s="74"/>
      <c r="K10" s="74"/>
      <c r="L10" s="74"/>
      <c r="M10" s="74"/>
      <c r="N10" s="74"/>
      <c r="O10" s="74"/>
      <c r="P10" s="74">
        <f>データ!P6</f>
        <v>50.4</v>
      </c>
      <c r="Q10" s="74"/>
      <c r="R10" s="74"/>
      <c r="S10" s="74"/>
      <c r="T10" s="74"/>
      <c r="U10" s="74"/>
      <c r="V10" s="74"/>
      <c r="W10" s="74">
        <f>データ!Q6</f>
        <v>97.1</v>
      </c>
      <c r="X10" s="74"/>
      <c r="Y10" s="74"/>
      <c r="Z10" s="74"/>
      <c r="AA10" s="74"/>
      <c r="AB10" s="74"/>
      <c r="AC10" s="74"/>
      <c r="AD10" s="75">
        <f>データ!R6</f>
        <v>2200</v>
      </c>
      <c r="AE10" s="75"/>
      <c r="AF10" s="75"/>
      <c r="AG10" s="75"/>
      <c r="AH10" s="75"/>
      <c r="AI10" s="75"/>
      <c r="AJ10" s="75"/>
      <c r="AK10" s="2"/>
      <c r="AL10" s="75">
        <f>データ!V6</f>
        <v>43431</v>
      </c>
      <c r="AM10" s="75"/>
      <c r="AN10" s="75"/>
      <c r="AO10" s="75"/>
      <c r="AP10" s="75"/>
      <c r="AQ10" s="75"/>
      <c r="AR10" s="75"/>
      <c r="AS10" s="75"/>
      <c r="AT10" s="74">
        <f>データ!W6</f>
        <v>5.52</v>
      </c>
      <c r="AU10" s="74"/>
      <c r="AV10" s="74"/>
      <c r="AW10" s="74"/>
      <c r="AX10" s="74"/>
      <c r="AY10" s="74"/>
      <c r="AZ10" s="74"/>
      <c r="BA10" s="74"/>
      <c r="BB10" s="74">
        <f>データ!X6</f>
        <v>7867.93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0"/>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0"/>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0"/>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qgsEGIBj7fRGLb7JlNPsc0Tu7vQ2wS+Gu6XR5o3oo9RikLOzHHLL4cqz3PqUJTL2tsYh+ZP0jR0vFQJwr6xrg==" saltValue="XtIdF13OfQZ8zsZ22uwZ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232343</v>
      </c>
      <c r="D6" s="33">
        <f t="shared" si="3"/>
        <v>46</v>
      </c>
      <c r="E6" s="33">
        <f t="shared" si="3"/>
        <v>17</v>
      </c>
      <c r="F6" s="33">
        <f t="shared" si="3"/>
        <v>1</v>
      </c>
      <c r="G6" s="33">
        <f t="shared" si="3"/>
        <v>0</v>
      </c>
      <c r="H6" s="33" t="str">
        <f t="shared" si="3"/>
        <v>愛知県　北名古屋市</v>
      </c>
      <c r="I6" s="33" t="str">
        <f t="shared" si="3"/>
        <v>法適用</v>
      </c>
      <c r="J6" s="33" t="str">
        <f t="shared" si="3"/>
        <v>下水道事業</v>
      </c>
      <c r="K6" s="33" t="str">
        <f t="shared" si="3"/>
        <v>公共下水道</v>
      </c>
      <c r="L6" s="33" t="str">
        <f t="shared" si="3"/>
        <v>Bb2</v>
      </c>
      <c r="M6" s="33" t="str">
        <f t="shared" si="3"/>
        <v>非設置</v>
      </c>
      <c r="N6" s="34" t="str">
        <f t="shared" si="3"/>
        <v>-</v>
      </c>
      <c r="O6" s="34">
        <f t="shared" si="3"/>
        <v>50.69</v>
      </c>
      <c r="P6" s="34">
        <f t="shared" si="3"/>
        <v>50.4</v>
      </c>
      <c r="Q6" s="34">
        <f t="shared" si="3"/>
        <v>97.1</v>
      </c>
      <c r="R6" s="34">
        <f t="shared" si="3"/>
        <v>2200</v>
      </c>
      <c r="S6" s="34">
        <f t="shared" si="3"/>
        <v>86295</v>
      </c>
      <c r="T6" s="34">
        <f t="shared" si="3"/>
        <v>18.37</v>
      </c>
      <c r="U6" s="34">
        <f t="shared" si="3"/>
        <v>4697.6000000000004</v>
      </c>
      <c r="V6" s="34">
        <f t="shared" si="3"/>
        <v>43431</v>
      </c>
      <c r="W6" s="34">
        <f t="shared" si="3"/>
        <v>5.52</v>
      </c>
      <c r="X6" s="34">
        <f t="shared" si="3"/>
        <v>7867.93</v>
      </c>
      <c r="Y6" s="35" t="str">
        <f>IF(Y7="",NA(),Y7)</f>
        <v>-</v>
      </c>
      <c r="Z6" s="35" t="str">
        <f t="shared" ref="Z6:AH6" si="4">IF(Z7="",NA(),Z7)</f>
        <v>-</v>
      </c>
      <c r="AA6" s="35" t="str">
        <f t="shared" si="4"/>
        <v>-</v>
      </c>
      <c r="AB6" s="35" t="str">
        <f t="shared" si="4"/>
        <v>-</v>
      </c>
      <c r="AC6" s="35">
        <f t="shared" si="4"/>
        <v>99.5</v>
      </c>
      <c r="AD6" s="35" t="str">
        <f t="shared" si="4"/>
        <v>-</v>
      </c>
      <c r="AE6" s="35" t="str">
        <f t="shared" si="4"/>
        <v>-</v>
      </c>
      <c r="AF6" s="35" t="str">
        <f t="shared" si="4"/>
        <v>-</v>
      </c>
      <c r="AG6" s="35" t="str">
        <f t="shared" si="4"/>
        <v>-</v>
      </c>
      <c r="AH6" s="35">
        <f t="shared" si="4"/>
        <v>103.57</v>
      </c>
      <c r="AI6" s="34" t="str">
        <f>IF(AI7="","",IF(AI7="-","【-】","【"&amp;SUBSTITUTE(TEXT(AI7,"#,##0.00"),"-","△")&amp;"】"))</f>
        <v>【106.67】</v>
      </c>
      <c r="AJ6" s="35" t="str">
        <f>IF(AJ7="",NA(),AJ7)</f>
        <v>-</v>
      </c>
      <c r="AK6" s="35" t="str">
        <f t="shared" ref="AK6:AS6" si="5">IF(AK7="",NA(),AK7)</f>
        <v>-</v>
      </c>
      <c r="AL6" s="35" t="str">
        <f t="shared" si="5"/>
        <v>-</v>
      </c>
      <c r="AM6" s="35" t="str">
        <f t="shared" si="5"/>
        <v>-</v>
      </c>
      <c r="AN6" s="35">
        <f t="shared" si="5"/>
        <v>103.64</v>
      </c>
      <c r="AO6" s="35" t="str">
        <f t="shared" si="5"/>
        <v>-</v>
      </c>
      <c r="AP6" s="35" t="str">
        <f t="shared" si="5"/>
        <v>-</v>
      </c>
      <c r="AQ6" s="35" t="str">
        <f t="shared" si="5"/>
        <v>-</v>
      </c>
      <c r="AR6" s="35" t="str">
        <f t="shared" si="5"/>
        <v>-</v>
      </c>
      <c r="AS6" s="35">
        <f t="shared" si="5"/>
        <v>35.11</v>
      </c>
      <c r="AT6" s="34" t="str">
        <f>IF(AT7="","",IF(AT7="-","【-】","【"&amp;SUBSTITUTE(TEXT(AT7,"#,##0.00"),"-","△")&amp;"】"))</f>
        <v>【3.64】</v>
      </c>
      <c r="AU6" s="35" t="str">
        <f>IF(AU7="",NA(),AU7)</f>
        <v>-</v>
      </c>
      <c r="AV6" s="35" t="str">
        <f t="shared" ref="AV6:BD6" si="6">IF(AV7="",NA(),AV7)</f>
        <v>-</v>
      </c>
      <c r="AW6" s="35" t="str">
        <f t="shared" si="6"/>
        <v>-</v>
      </c>
      <c r="AX6" s="35" t="str">
        <f t="shared" si="6"/>
        <v>-</v>
      </c>
      <c r="AY6" s="35">
        <f t="shared" si="6"/>
        <v>143.16999999999999</v>
      </c>
      <c r="AZ6" s="35" t="str">
        <f t="shared" si="6"/>
        <v>-</v>
      </c>
      <c r="BA6" s="35" t="str">
        <f t="shared" si="6"/>
        <v>-</v>
      </c>
      <c r="BB6" s="35" t="str">
        <f t="shared" si="6"/>
        <v>-</v>
      </c>
      <c r="BC6" s="35" t="str">
        <f t="shared" si="6"/>
        <v>-</v>
      </c>
      <c r="BD6" s="35">
        <f t="shared" si="6"/>
        <v>76.62</v>
      </c>
      <c r="BE6" s="34" t="str">
        <f>IF(BE7="","",IF(BE7="-","【-】","【"&amp;SUBSTITUTE(TEXT(BE7,"#,##0.00"),"-","△")&amp;"】"))</f>
        <v>【67.52】</v>
      </c>
      <c r="BF6" s="35" t="str">
        <f>IF(BF7="",NA(),BF7)</f>
        <v>-</v>
      </c>
      <c r="BG6" s="35" t="str">
        <f t="shared" ref="BG6:BO6" si="7">IF(BG7="",NA(),BG7)</f>
        <v>-</v>
      </c>
      <c r="BH6" s="35" t="str">
        <f t="shared" si="7"/>
        <v>-</v>
      </c>
      <c r="BI6" s="35" t="str">
        <f t="shared" si="7"/>
        <v>-</v>
      </c>
      <c r="BJ6" s="35">
        <f t="shared" si="7"/>
        <v>1681.3</v>
      </c>
      <c r="BK6" s="35" t="str">
        <f t="shared" si="7"/>
        <v>-</v>
      </c>
      <c r="BL6" s="35" t="str">
        <f t="shared" si="7"/>
        <v>-</v>
      </c>
      <c r="BM6" s="35" t="str">
        <f t="shared" si="7"/>
        <v>-</v>
      </c>
      <c r="BN6" s="35" t="str">
        <f t="shared" si="7"/>
        <v>-</v>
      </c>
      <c r="BO6" s="35">
        <f t="shared" si="7"/>
        <v>1112.44</v>
      </c>
      <c r="BP6" s="34" t="str">
        <f>IF(BP7="","",IF(BP7="-","【-】","【"&amp;SUBSTITUTE(TEXT(BP7,"#,##0.00"),"-","△")&amp;"】"))</f>
        <v>【705.21】</v>
      </c>
      <c r="BQ6" s="35" t="str">
        <f>IF(BQ7="",NA(),BQ7)</f>
        <v>-</v>
      </c>
      <c r="BR6" s="35" t="str">
        <f t="shared" ref="BR6:BZ6" si="8">IF(BR7="",NA(),BR7)</f>
        <v>-</v>
      </c>
      <c r="BS6" s="35" t="str">
        <f t="shared" si="8"/>
        <v>-</v>
      </c>
      <c r="BT6" s="35" t="str">
        <f t="shared" si="8"/>
        <v>-</v>
      </c>
      <c r="BU6" s="35">
        <f t="shared" si="8"/>
        <v>76.06</v>
      </c>
      <c r="BV6" s="35" t="str">
        <f t="shared" si="8"/>
        <v>-</v>
      </c>
      <c r="BW6" s="35" t="str">
        <f t="shared" si="8"/>
        <v>-</v>
      </c>
      <c r="BX6" s="35" t="str">
        <f t="shared" si="8"/>
        <v>-</v>
      </c>
      <c r="BY6" s="35" t="str">
        <f t="shared" si="8"/>
        <v>-</v>
      </c>
      <c r="BZ6" s="35">
        <f t="shared" si="8"/>
        <v>89.61</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115.51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t="str">
        <f t="shared" si="11"/>
        <v>-</v>
      </c>
      <c r="DB6" s="35">
        <f t="shared" si="11"/>
        <v>76.430000000000007</v>
      </c>
      <c r="DC6" s="35" t="str">
        <f t="shared" si="11"/>
        <v>-</v>
      </c>
      <c r="DD6" s="35" t="str">
        <f t="shared" si="11"/>
        <v>-</v>
      </c>
      <c r="DE6" s="35" t="str">
        <f t="shared" si="11"/>
        <v>-</v>
      </c>
      <c r="DF6" s="35" t="str">
        <f t="shared" si="11"/>
        <v>-</v>
      </c>
      <c r="DG6" s="35">
        <f t="shared" si="11"/>
        <v>88.26</v>
      </c>
      <c r="DH6" s="34" t="str">
        <f>IF(DH7="","",IF(DH7="-","【-】","【"&amp;SUBSTITUTE(TEXT(DH7,"#,##0.00"),"-","△")&amp;"】"))</f>
        <v>【95.57】</v>
      </c>
      <c r="DI6" s="35" t="str">
        <f>IF(DI7="",NA(),DI7)</f>
        <v>-</v>
      </c>
      <c r="DJ6" s="35" t="str">
        <f t="shared" ref="DJ6:DR6" si="12">IF(DJ7="",NA(),DJ7)</f>
        <v>-</v>
      </c>
      <c r="DK6" s="35" t="str">
        <f t="shared" si="12"/>
        <v>-</v>
      </c>
      <c r="DL6" s="35" t="str">
        <f t="shared" si="12"/>
        <v>-</v>
      </c>
      <c r="DM6" s="35">
        <f t="shared" si="12"/>
        <v>2.56</v>
      </c>
      <c r="DN6" s="35" t="str">
        <f t="shared" si="12"/>
        <v>-</v>
      </c>
      <c r="DO6" s="35" t="str">
        <f t="shared" si="12"/>
        <v>-</v>
      </c>
      <c r="DP6" s="35" t="str">
        <f t="shared" si="12"/>
        <v>-</v>
      </c>
      <c r="DQ6" s="35" t="str">
        <f t="shared" si="12"/>
        <v>-</v>
      </c>
      <c r="DR6" s="35">
        <f t="shared" si="12"/>
        <v>4.4400000000000004</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【0.30】</v>
      </c>
    </row>
    <row r="7" spans="1:148" s="36" customFormat="1" x14ac:dyDescent="0.15">
      <c r="A7" s="28"/>
      <c r="B7" s="37">
        <v>2020</v>
      </c>
      <c r="C7" s="37">
        <v>232343</v>
      </c>
      <c r="D7" s="37">
        <v>46</v>
      </c>
      <c r="E7" s="37">
        <v>17</v>
      </c>
      <c r="F7" s="37">
        <v>1</v>
      </c>
      <c r="G7" s="37">
        <v>0</v>
      </c>
      <c r="H7" s="37" t="s">
        <v>96</v>
      </c>
      <c r="I7" s="37" t="s">
        <v>97</v>
      </c>
      <c r="J7" s="37" t="s">
        <v>98</v>
      </c>
      <c r="K7" s="37" t="s">
        <v>99</v>
      </c>
      <c r="L7" s="37" t="s">
        <v>100</v>
      </c>
      <c r="M7" s="37" t="s">
        <v>101</v>
      </c>
      <c r="N7" s="38" t="s">
        <v>102</v>
      </c>
      <c r="O7" s="38">
        <v>50.69</v>
      </c>
      <c r="P7" s="38">
        <v>50.4</v>
      </c>
      <c r="Q7" s="38">
        <v>97.1</v>
      </c>
      <c r="R7" s="38">
        <v>2200</v>
      </c>
      <c r="S7" s="38">
        <v>86295</v>
      </c>
      <c r="T7" s="38">
        <v>18.37</v>
      </c>
      <c r="U7" s="38">
        <v>4697.6000000000004</v>
      </c>
      <c r="V7" s="38">
        <v>43431</v>
      </c>
      <c r="W7" s="38">
        <v>5.52</v>
      </c>
      <c r="X7" s="38">
        <v>7867.93</v>
      </c>
      <c r="Y7" s="38" t="s">
        <v>102</v>
      </c>
      <c r="Z7" s="38" t="s">
        <v>102</v>
      </c>
      <c r="AA7" s="38" t="s">
        <v>102</v>
      </c>
      <c r="AB7" s="38" t="s">
        <v>102</v>
      </c>
      <c r="AC7" s="38">
        <v>99.5</v>
      </c>
      <c r="AD7" s="38" t="s">
        <v>102</v>
      </c>
      <c r="AE7" s="38" t="s">
        <v>102</v>
      </c>
      <c r="AF7" s="38" t="s">
        <v>102</v>
      </c>
      <c r="AG7" s="38" t="s">
        <v>102</v>
      </c>
      <c r="AH7" s="38">
        <v>103.57</v>
      </c>
      <c r="AI7" s="38">
        <v>106.67</v>
      </c>
      <c r="AJ7" s="38" t="s">
        <v>102</v>
      </c>
      <c r="AK7" s="38" t="s">
        <v>102</v>
      </c>
      <c r="AL7" s="38" t="s">
        <v>102</v>
      </c>
      <c r="AM7" s="38" t="s">
        <v>102</v>
      </c>
      <c r="AN7" s="38">
        <v>103.64</v>
      </c>
      <c r="AO7" s="38" t="s">
        <v>102</v>
      </c>
      <c r="AP7" s="38" t="s">
        <v>102</v>
      </c>
      <c r="AQ7" s="38" t="s">
        <v>102</v>
      </c>
      <c r="AR7" s="38" t="s">
        <v>102</v>
      </c>
      <c r="AS7" s="38">
        <v>35.11</v>
      </c>
      <c r="AT7" s="38">
        <v>3.64</v>
      </c>
      <c r="AU7" s="38" t="s">
        <v>102</v>
      </c>
      <c r="AV7" s="38" t="s">
        <v>102</v>
      </c>
      <c r="AW7" s="38" t="s">
        <v>102</v>
      </c>
      <c r="AX7" s="38" t="s">
        <v>102</v>
      </c>
      <c r="AY7" s="38">
        <v>143.16999999999999</v>
      </c>
      <c r="AZ7" s="38" t="s">
        <v>102</v>
      </c>
      <c r="BA7" s="38" t="s">
        <v>102</v>
      </c>
      <c r="BB7" s="38" t="s">
        <v>102</v>
      </c>
      <c r="BC7" s="38" t="s">
        <v>102</v>
      </c>
      <c r="BD7" s="38">
        <v>76.62</v>
      </c>
      <c r="BE7" s="38">
        <v>67.52</v>
      </c>
      <c r="BF7" s="38" t="s">
        <v>102</v>
      </c>
      <c r="BG7" s="38" t="s">
        <v>102</v>
      </c>
      <c r="BH7" s="38" t="s">
        <v>102</v>
      </c>
      <c r="BI7" s="38" t="s">
        <v>102</v>
      </c>
      <c r="BJ7" s="38">
        <v>1681.3</v>
      </c>
      <c r="BK7" s="38" t="s">
        <v>102</v>
      </c>
      <c r="BL7" s="38" t="s">
        <v>102</v>
      </c>
      <c r="BM7" s="38" t="s">
        <v>102</v>
      </c>
      <c r="BN7" s="38" t="s">
        <v>102</v>
      </c>
      <c r="BO7" s="38">
        <v>1112.44</v>
      </c>
      <c r="BP7" s="38">
        <v>705.21</v>
      </c>
      <c r="BQ7" s="38" t="s">
        <v>102</v>
      </c>
      <c r="BR7" s="38" t="s">
        <v>102</v>
      </c>
      <c r="BS7" s="38" t="s">
        <v>102</v>
      </c>
      <c r="BT7" s="38" t="s">
        <v>102</v>
      </c>
      <c r="BU7" s="38">
        <v>76.06</v>
      </c>
      <c r="BV7" s="38" t="s">
        <v>102</v>
      </c>
      <c r="BW7" s="38" t="s">
        <v>102</v>
      </c>
      <c r="BX7" s="38" t="s">
        <v>102</v>
      </c>
      <c r="BY7" s="38" t="s">
        <v>102</v>
      </c>
      <c r="BZ7" s="38">
        <v>89.61</v>
      </c>
      <c r="CA7" s="38">
        <v>98.96</v>
      </c>
      <c r="CB7" s="38" t="s">
        <v>102</v>
      </c>
      <c r="CC7" s="38" t="s">
        <v>102</v>
      </c>
      <c r="CD7" s="38" t="s">
        <v>102</v>
      </c>
      <c r="CE7" s="38" t="s">
        <v>102</v>
      </c>
      <c r="CF7" s="38">
        <v>150</v>
      </c>
      <c r="CG7" s="38" t="s">
        <v>102</v>
      </c>
      <c r="CH7" s="38" t="s">
        <v>102</v>
      </c>
      <c r="CI7" s="38" t="s">
        <v>102</v>
      </c>
      <c r="CJ7" s="38" t="s">
        <v>102</v>
      </c>
      <c r="CK7" s="38">
        <v>115.51</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t="s">
        <v>102</v>
      </c>
      <c r="DB7" s="38">
        <v>76.430000000000007</v>
      </c>
      <c r="DC7" s="38" t="s">
        <v>102</v>
      </c>
      <c r="DD7" s="38" t="s">
        <v>102</v>
      </c>
      <c r="DE7" s="38" t="s">
        <v>102</v>
      </c>
      <c r="DF7" s="38" t="s">
        <v>102</v>
      </c>
      <c r="DG7" s="38">
        <v>88.26</v>
      </c>
      <c r="DH7" s="38">
        <v>95.57</v>
      </c>
      <c r="DI7" s="38" t="s">
        <v>102</v>
      </c>
      <c r="DJ7" s="38" t="s">
        <v>102</v>
      </c>
      <c r="DK7" s="38" t="s">
        <v>102</v>
      </c>
      <c r="DL7" s="38" t="s">
        <v>102</v>
      </c>
      <c r="DM7" s="38">
        <v>2.56</v>
      </c>
      <c r="DN7" s="38" t="s">
        <v>102</v>
      </c>
      <c r="DO7" s="38" t="s">
        <v>102</v>
      </c>
      <c r="DP7" s="38" t="s">
        <v>102</v>
      </c>
      <c r="DQ7" s="38" t="s">
        <v>102</v>
      </c>
      <c r="DR7" s="38">
        <v>4.4400000000000004</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2021-12-03T07:14:14Z</dcterms:created>
  <dcterms:modified xsi:type="dcterms:W3CDTF">2022-02-07T08:43:09Z</dcterms:modified>
  <cp:category/>
</cp:coreProperties>
</file>