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Uyc1CvN+b8D4zan6R9DaGVCebaws7hnXws7JeZ/rko5aMizTPp+e0Qz5l3XGC015VOCGmFmBNlVIbzAxAGjZ2Q==" workbookSaltValue="UTnwm4yaN+wxv3DYg2Wu1w==" workbookSpinCount="100000" lockStructure="1"/>
  <bookViews>
    <workbookView xWindow="111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<sst xmlns="http://schemas.openxmlformats.org/spreadsheetml/2006/main" count="297" uniqueCount="116">
  <si>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</si>
  <si>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</si>
  <si>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</si>
  <si>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</si>
  <si>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</si>
  <si>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</si>
  <si>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</si>
  <si>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</si>
  <si>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</si>
  <si>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</si>
  <si>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</si>
  <si>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</si>
  <si>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</si>
  <si>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</si>
  <si>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</si>
  <si>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</si>
  <si>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</si>
  <si>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</si>
  <si>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</si>
  <si>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</si>
  <si>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</si>
  <si>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</si>
  <si>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</si>
  <si>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</si>
  <si>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</si>
  <si>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</si>
  <si>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</si>
  <si>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</si>
  <si>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</si>
  <si>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</si>
  <si>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</si>
  <si>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</si>
  <si>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</si>
  <si>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</si>
  <si>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</si>
  <si>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</si>
  <si>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</si>
  <si>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</si>
  <si>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</si>
  <si>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</si>
  <si>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</si>
  <si>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</si>
  <si>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</si>
  <si>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</si>
  <si>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</si>
  <si>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</si>
  <si>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</si>
  <si>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</si>
  <si>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</si>
  <si>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</si>
  <si>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</si>
  <si>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</si>
  <si>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</si>
  <si>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</si>
  <si>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</si>
  <si>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</si>
  <si>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</si>
  <si>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</si>
  <si>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</si>
  <si>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</si>
  <si>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</si>
  <si>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</si>
  <si>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</si>
  <si>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</si>
  <si>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</si>
  <si>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</si>
  <si>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</si>
  <si>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</si>
  <si>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</si>
  <si>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</si>
  <si>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</si>
  <si>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</si>
  <si>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</si>
  <si>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</si>
  <si>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</si>
  <si>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</si>
  <si>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</si>
  <si>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</si>
  <si>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</si>
  <si>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</si>
  <si>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</si>
  <si>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</si>
  <si>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</si>
  <si>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</si>
  <si>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</si>
  <si>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</si>
  <si>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</si>
  <si>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</si>
  <si>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</si>
  <si>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</si>
  <si>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</si>
  <si>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</si>
  <si>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</si>
  <si>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</si>
  <si>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</si>
  <si>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</si>
  <si>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</si>
  <si>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</si>
  <si>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</si>
  <si>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</si>
  <si>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</si>
  <si>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</si>
  <si>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</si>
  <si>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</si>
  <si>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</si>
  <si>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</si>
  <si>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</si>
  <si>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</si>
  <si>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</si>
  <si>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</si>
  <si>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</si>
  <si>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</si>
  <si>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</si>
  <si>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法定耐用年数を超えた施設はないが、供用開始から約20年が経過しており、今後、劣化や腐食等によるリスクの回避や、最適整備構想等における計画的な修繕及び機能強化を行っていく。</t>
    <rPh sb="56" eb="58">
      <t>サイテキ</t>
    </rPh>
    <rPh sb="58" eb="60">
      <t>セイビ</t>
    </rPh>
    <rPh sb="60" eb="62">
      <t>コウソウ</t>
    </rPh>
    <rPh sb="62" eb="63">
      <t>トウ</t>
    </rPh>
    <rPh sb="75" eb="77">
      <t>キノウ</t>
    </rPh>
    <rPh sb="77" eb="79">
      <t>キョウカ</t>
    </rPh>
    <rPh sb="80" eb="81">
      <t>オコナ</t>
    </rPh>
    <phoneticPr fontId="4"/>
  </si>
  <si>
    <r>
      <t>　</t>
    </r>
    <r>
      <rPr>
        <sz val="10"/>
        <rFont val="ＭＳ ゴシック"/>
        <family val="3"/>
        <charset val="128"/>
      </rPr>
      <t>供用開始から約20年が経過し、⑧水洗化率は約92％となっているが、今後予想される一般会計繰入金の減少や、施設の老朽化による修繕費用増加が見込まれるため、平成28年度に策定した経営戦略に基づき、より一層の接続向上や汚水処理費の削減に取り組むことが必要である。</t>
    </r>
    <r>
      <rPr>
        <sz val="10"/>
        <color rgb="FFFF0000"/>
        <rFont val="ＭＳ ゴシック"/>
        <family val="3"/>
        <charset val="128"/>
      </rPr>
      <t xml:space="preserve">
　</t>
    </r>
    <r>
      <rPr>
        <sz val="10"/>
        <rFont val="ＭＳ ゴシック"/>
        <family val="3"/>
        <charset val="128"/>
      </rPr>
      <t>今後は、平成31年4月に公営企業会計へ移行したため、経営状況をより的確に把握し、経営の健全化に向けて</t>
    </r>
    <r>
      <rPr>
        <sz val="10"/>
        <color theme="1"/>
        <rFont val="ＭＳ ゴシック"/>
        <family val="3"/>
        <charset val="128"/>
      </rPr>
      <t>取組</t>
    </r>
    <r>
      <rPr>
        <sz val="10"/>
        <rFont val="ＭＳ ゴシック"/>
        <family val="3"/>
        <charset val="128"/>
      </rPr>
      <t>を行っていく。</t>
    </r>
    <r>
      <rPr>
        <sz val="10"/>
        <color rgb="FFFF0000"/>
        <rFont val="ＭＳ ゴシック"/>
        <family val="3"/>
        <charset val="128"/>
      </rPr>
      <t xml:space="preserve">
　</t>
    </r>
    <r>
      <rPr>
        <sz val="10"/>
        <rFont val="ＭＳ ゴシック"/>
        <family val="3"/>
        <charset val="128"/>
      </rPr>
      <t>さらに⑤経費回収率の向上や、⑥汚水処理原価が愛西市の目標に到達することが見込めない場合は、今後使用料を見直し、適正な料金収入の確保を進めていくことが必要であるといえる。
　経営戦略については、平成28年度に策定済みであるが、平成31年4月より公営企業会計へ移行したことに伴い、令和4年度中に見直しを行う予定である。今後も経営戦略に基づいて、引き続き経営の健全化・効率化の取り組みを行っていく。</t>
    </r>
    <r>
      <rPr>
        <sz val="10"/>
        <color rgb="FFFF0000"/>
        <rFont val="ＭＳ ゴシック"/>
        <family val="3"/>
        <charset val="128"/>
      </rPr>
      <t xml:space="preserve">
</t>
    </r>
    <rPh sb="22" eb="23">
      <t>ヤク</t>
    </rPh>
    <rPh sb="131" eb="133">
      <t>コンゴ</t>
    </rPh>
    <rPh sb="181" eb="182">
      <t>ト</t>
    </rPh>
    <rPh sb="182" eb="183">
      <t>ク</t>
    </rPh>
    <phoneticPr fontId="4"/>
  </si>
  <si>
    <t>【①経常収支比率】
　全国平均と比較すると高い数値となっているが、今後、処理場の修繕費は増加傾向となることが想定されるため、修繕費用が平準化となるよう修繕計画を見直す必要がある。
【②累積欠損金比率】
　現在0％であり、今後も維持管理費削減への取組が必要である。
【③流動比率】
　100％を超えているが、基金取崩しによる現金預金が多いためであり、引き続き収入の確保と事業の効率化等を進めていく必要がある。
【④企業債残高対事業規模比率】
　類似団体及び全国平均と比較して高い数値となっている。企業債年度償還は令和3年度を境に減少傾向となるが、大規模修繕及び今後の機能強化工事を計画的に行う必要がある。
【⑤経費回収率】
　類似団体及び全国平均と比較して高い比率である。汚水処理費が前年より減少し、下水道使用料が増加したため5ポイントほど増となった。引き続き収入の確保と事業の効率化等を進めていく必要がある。
【⑥汚水処理原価】
　類似団体及び全国平均より60円から70円ほど安い原価となっている。今後有収水量は減少傾向となることが想定されるため、維持管理費削減への取組が必要である。
【⑦施設利用率】
　類似団体及び全国平均を下回っており、今後有収水量は減少することが予想される。そのため、今後の接続世帯数を考慮し適正な処理能力を把握した後に、施設の建物及び機器等の耐用年数を踏まえ、統廃合等の広域化、維持管理等の共同化に取り組む必要がある。
【⑧水洗化率】
　類似団体及び全国平均を上回っている。今後も率の向上に努めていく必要がある。</t>
    <rPh sb="2" eb="4">
      <t>ケイジョウ</t>
    </rPh>
    <rPh sb="4" eb="6">
      <t>シュウシ</t>
    </rPh>
    <rPh sb="6" eb="8">
      <t>ヒリツ</t>
    </rPh>
    <rPh sb="11" eb="13">
      <t>ゼンコク</t>
    </rPh>
    <rPh sb="13" eb="15">
      <t>ヘイキン</t>
    </rPh>
    <rPh sb="16" eb="18">
      <t>ヒカク</t>
    </rPh>
    <rPh sb="21" eb="22">
      <t>タカ</t>
    </rPh>
    <rPh sb="23" eb="25">
      <t>スウチ</t>
    </rPh>
    <rPh sb="33" eb="35">
      <t>コンゴ</t>
    </rPh>
    <rPh sb="36" eb="39">
      <t>ショリジョウ</t>
    </rPh>
    <rPh sb="40" eb="43">
      <t>シュウゼンヒ</t>
    </rPh>
    <rPh sb="44" eb="46">
      <t>ゾウカ</t>
    </rPh>
    <rPh sb="46" eb="48">
      <t>ケイコウ</t>
    </rPh>
    <rPh sb="54" eb="56">
      <t>ソウテイ</t>
    </rPh>
    <rPh sb="62" eb="64">
      <t>シュウゼン</t>
    </rPh>
    <rPh sb="64" eb="66">
      <t>ヒヨウ</t>
    </rPh>
    <rPh sb="67" eb="70">
      <t>ヘイジュンカ</t>
    </rPh>
    <rPh sb="75" eb="77">
      <t>シュウゼン</t>
    </rPh>
    <rPh sb="77" eb="79">
      <t>ケイカク</t>
    </rPh>
    <rPh sb="80" eb="82">
      <t>ミナオ</t>
    </rPh>
    <rPh sb="83" eb="85">
      <t>ヒツヨウ</t>
    </rPh>
    <rPh sb="92" eb="94">
      <t>ルイセキ</t>
    </rPh>
    <rPh sb="94" eb="97">
      <t>ケッソンキン</t>
    </rPh>
    <rPh sb="97" eb="99">
      <t>ヒリツ</t>
    </rPh>
    <rPh sb="134" eb="136">
      <t>リュウドウ</t>
    </rPh>
    <rPh sb="136" eb="138">
      <t>ヒリツ</t>
    </rPh>
    <rPh sb="146" eb="147">
      <t>コ</t>
    </rPh>
    <rPh sb="153" eb="155">
      <t>キキン</t>
    </rPh>
    <rPh sb="155" eb="157">
      <t>トリクズ</t>
    </rPh>
    <rPh sb="161" eb="163">
      <t>ゲンキン</t>
    </rPh>
    <rPh sb="163" eb="165">
      <t>ヨキン</t>
    </rPh>
    <rPh sb="166" eb="167">
      <t>オオ</t>
    </rPh>
    <rPh sb="174" eb="175">
      <t>ヒ</t>
    </rPh>
    <rPh sb="176" eb="177">
      <t>ツヅ</t>
    </rPh>
    <rPh sb="178" eb="180">
      <t>シュウニュウ</t>
    </rPh>
    <rPh sb="181" eb="183">
      <t>カクホ</t>
    </rPh>
    <rPh sb="184" eb="186">
      <t>ジギョウ</t>
    </rPh>
    <rPh sb="187" eb="190">
      <t>コウリツカ</t>
    </rPh>
    <rPh sb="190" eb="191">
      <t>トウ</t>
    </rPh>
    <rPh sb="192" eb="193">
      <t>スス</t>
    </rPh>
    <rPh sb="197" eb="199">
      <t>ヒツヨウ</t>
    </rPh>
    <rPh sb="206" eb="208">
      <t>キギョウ</t>
    </rPh>
    <rPh sb="208" eb="209">
      <t>サイ</t>
    </rPh>
    <rPh sb="209" eb="211">
      <t>ザンダカ</t>
    </rPh>
    <rPh sb="211" eb="212">
      <t>タイ</t>
    </rPh>
    <rPh sb="212" eb="214">
      <t>ジギョウ</t>
    </rPh>
    <rPh sb="214" eb="216">
      <t>キボ</t>
    </rPh>
    <rPh sb="216" eb="218">
      <t>ヒリツ</t>
    </rPh>
    <rPh sb="221" eb="223">
      <t>ルイジ</t>
    </rPh>
    <rPh sb="223" eb="225">
      <t>ダンタイ</t>
    </rPh>
    <rPh sb="225" eb="226">
      <t>オヨ</t>
    </rPh>
    <rPh sb="227" eb="229">
      <t>ゼンコク</t>
    </rPh>
    <rPh sb="229" eb="231">
      <t>ヘイキン</t>
    </rPh>
    <rPh sb="232" eb="234">
      <t>ヒカク</t>
    </rPh>
    <rPh sb="236" eb="237">
      <t>タカ</t>
    </rPh>
    <rPh sb="238" eb="240">
      <t>スウチ</t>
    </rPh>
    <rPh sb="247" eb="249">
      <t>キギョウ</t>
    </rPh>
    <rPh sb="249" eb="250">
      <t>サイ</t>
    </rPh>
    <rPh sb="250" eb="252">
      <t>ネンド</t>
    </rPh>
    <rPh sb="252" eb="254">
      <t>ショウカン</t>
    </rPh>
    <rPh sb="255" eb="256">
      <t>レイ</t>
    </rPh>
    <rPh sb="256" eb="257">
      <t>ワ</t>
    </rPh>
    <rPh sb="258" eb="260">
      <t>ネンド</t>
    </rPh>
    <rPh sb="261" eb="262">
      <t>サカイ</t>
    </rPh>
    <rPh sb="263" eb="265">
      <t>ゲンショウ</t>
    </rPh>
    <rPh sb="265" eb="267">
      <t>ケイコウ</t>
    </rPh>
    <rPh sb="272" eb="275">
      <t>ダイキボ</t>
    </rPh>
    <rPh sb="275" eb="277">
      <t>シュウゼン</t>
    </rPh>
    <rPh sb="277" eb="278">
      <t>オヨ</t>
    </rPh>
    <rPh sb="279" eb="281">
      <t>コンゴ</t>
    </rPh>
    <rPh sb="282" eb="284">
      <t>キノウ</t>
    </rPh>
    <rPh sb="284" eb="286">
      <t>キョウカ</t>
    </rPh>
    <rPh sb="286" eb="288">
      <t>コウジ</t>
    </rPh>
    <rPh sb="289" eb="292">
      <t>ケイカクテキ</t>
    </rPh>
    <rPh sb="293" eb="294">
      <t>オコナ</t>
    </rPh>
    <rPh sb="295" eb="297">
      <t>ヒツヨウ</t>
    </rPh>
    <rPh sb="304" eb="306">
      <t>ケイヒ</t>
    </rPh>
    <rPh sb="306" eb="308">
      <t>カイシュウ</t>
    </rPh>
    <rPh sb="308" eb="309">
      <t>リツ</t>
    </rPh>
    <rPh sb="312" eb="314">
      <t>ルイジ</t>
    </rPh>
    <rPh sb="314" eb="316">
      <t>ダンタイ</t>
    </rPh>
    <rPh sb="316" eb="317">
      <t>オヨ</t>
    </rPh>
    <rPh sb="318" eb="320">
      <t>ゼンコク</t>
    </rPh>
    <rPh sb="320" eb="322">
      <t>ヘイキン</t>
    </rPh>
    <rPh sb="323" eb="325">
      <t>ヒカク</t>
    </rPh>
    <rPh sb="327" eb="328">
      <t>タカ</t>
    </rPh>
    <rPh sb="329" eb="331">
      <t>ヒリツ</t>
    </rPh>
    <rPh sb="335" eb="337">
      <t>オスイ</t>
    </rPh>
    <rPh sb="337" eb="339">
      <t>ショリ</t>
    </rPh>
    <rPh sb="339" eb="340">
      <t>ヒ</t>
    </rPh>
    <rPh sb="341" eb="343">
      <t>ゼンネン</t>
    </rPh>
    <rPh sb="345" eb="347">
      <t>ゲンショウ</t>
    </rPh>
    <rPh sb="349" eb="352">
      <t>ゲスイドウ</t>
    </rPh>
    <rPh sb="352" eb="354">
      <t>シヨウ</t>
    </rPh>
    <rPh sb="354" eb="355">
      <t>リョウ</t>
    </rPh>
    <rPh sb="356" eb="358">
      <t>ゾウカ</t>
    </rPh>
    <rPh sb="369" eb="370">
      <t>ゾウ</t>
    </rPh>
    <rPh sb="375" eb="376">
      <t>ヒ</t>
    </rPh>
    <rPh sb="377" eb="378">
      <t>ツヅ</t>
    </rPh>
    <rPh sb="379" eb="381">
      <t>シュウニュウ</t>
    </rPh>
    <rPh sb="382" eb="384">
      <t>カクホ</t>
    </rPh>
    <rPh sb="385" eb="387">
      <t>ジギョウ</t>
    </rPh>
    <rPh sb="388" eb="391">
      <t>コウリツカ</t>
    </rPh>
    <rPh sb="391" eb="392">
      <t>トウ</t>
    </rPh>
    <rPh sb="393" eb="394">
      <t>スス</t>
    </rPh>
    <rPh sb="398" eb="400">
      <t>ヒツヨウ</t>
    </rPh>
    <rPh sb="407" eb="409">
      <t>オスイ</t>
    </rPh>
    <rPh sb="409" eb="411">
      <t>ショリ</t>
    </rPh>
    <rPh sb="411" eb="413">
      <t>ゲンカ</t>
    </rPh>
    <rPh sb="416" eb="418">
      <t>ルイジ</t>
    </rPh>
    <rPh sb="418" eb="420">
      <t>ダンタイ</t>
    </rPh>
    <rPh sb="420" eb="421">
      <t>オヨ</t>
    </rPh>
    <rPh sb="422" eb="424">
      <t>ゼンコク</t>
    </rPh>
    <rPh sb="424" eb="426">
      <t>ヘイキン</t>
    </rPh>
    <rPh sb="430" eb="431">
      <t>エン</t>
    </rPh>
    <rPh sb="435" eb="436">
      <t>エン</t>
    </rPh>
    <rPh sb="438" eb="439">
      <t>ヤス</t>
    </rPh>
    <rPh sb="440" eb="442">
      <t>ゲンカ</t>
    </rPh>
    <rPh sb="449" eb="451">
      <t>コンゴ</t>
    </rPh>
    <rPh sb="451" eb="453">
      <t>ユウシュウ</t>
    </rPh>
    <rPh sb="453" eb="455">
      <t>スイリョウ</t>
    </rPh>
    <rPh sb="456" eb="458">
      <t>ゲンショウ</t>
    </rPh>
    <rPh sb="458" eb="460">
      <t>ケイコウ</t>
    </rPh>
    <rPh sb="466" eb="468">
      <t>ソウテイ</t>
    </rPh>
    <rPh sb="474" eb="476">
      <t>イジ</t>
    </rPh>
    <rPh sb="476" eb="479">
      <t>カンリヒ</t>
    </rPh>
    <rPh sb="479" eb="481">
      <t>サクゲン</t>
    </rPh>
    <rPh sb="483" eb="485">
      <t>トリクミ</t>
    </rPh>
    <rPh sb="486" eb="488">
      <t>ヒツヨウ</t>
    </rPh>
    <rPh sb="495" eb="497">
      <t>シセツ</t>
    </rPh>
    <rPh sb="497" eb="500">
      <t>リヨウリツ</t>
    </rPh>
    <rPh sb="625" eb="628">
      <t>スイセンカ</t>
    </rPh>
    <rPh sb="628" eb="629">
      <t>リツ</t>
    </rPh>
    <rPh sb="643" eb="645">
      <t>ウワマワ</t>
    </rPh>
    <rPh sb="650" eb="652">
      <t>コンゴ</t>
    </rPh>
    <rPh sb="653" eb="654">
      <t>リツ</t>
    </rPh>
    <rPh sb="655" eb="657">
      <t>コウジョウ</t>
    </rPh>
    <rPh sb="658" eb="659">
      <t>ツト</t>
    </rPh>
    <rPh sb="663" eb="6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</si>
</sst>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52-4A91-B9B6-9BC330473F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A352-4A91-B9B6-9BC330473F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49.94</c:v>
                </c:pt>
                <c:pt idx="4">
                  <c:v>46.01</c:v>
                </c:pt>
              </c:numCache>
            </c:numRef>
          </c:val>
          <c:extLst>
            <c:ext xmlns:c16="http://schemas.microsoft.com/office/drawing/2014/chart" uri="{C3380CC4-5D6E-409C-BE32-E72D297353CC}">
              <c16:uniqueId val="{00000000-A748-4E0C-BBEC-81AC01B658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A748-4E0C-BBEC-81AC01B658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92.2</c:v>
                </c:pt>
                <c:pt idx="4">
                  <c:v>92.48</c:v>
                </c:pt>
              </c:numCache>
            </c:numRef>
          </c:val>
          <c:extLst>
            <c:ext xmlns:c16="http://schemas.microsoft.com/office/drawing/2014/chart" uri="{C3380CC4-5D6E-409C-BE32-E72D297353CC}">
              <c16:uniqueId val="{00000000-EC5B-458D-870F-536D3E8F76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EC5B-458D-870F-536D3E8F76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105.83</c:v>
                </c:pt>
                <c:pt idx="4">
                  <c:v>106.01</c:v>
                </c:pt>
              </c:numCache>
            </c:numRef>
          </c:val>
          <c:extLst>
            <c:ext xmlns:c16="http://schemas.microsoft.com/office/drawing/2014/chart" uri="{C3380CC4-5D6E-409C-BE32-E72D297353CC}">
              <c16:uniqueId val="{00000000-C388-42ED-81BD-E6A0F4875C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C388-42ED-81BD-E6A0F4875C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5.07</c:v>
                </c:pt>
                <c:pt idx="4">
                  <c:v>10.09</c:v>
                </c:pt>
              </c:numCache>
            </c:numRef>
          </c:val>
          <c:extLst>
            <c:ext xmlns:c16="http://schemas.microsoft.com/office/drawing/2014/chart" uri="{C3380CC4-5D6E-409C-BE32-E72D297353CC}">
              <c16:uniqueId val="{00000000-ED7F-44EA-8951-C70DF0CA6B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ED7F-44EA-8951-C70DF0CA6B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25-4C9C-9912-5088B1AB1F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C25-4C9C-9912-5088B1AB1F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0A8-4F11-A6C6-A0A03F89AB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10A8-4F11-A6C6-A0A03F89AB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105.67</c:v>
                </c:pt>
                <c:pt idx="4">
                  <c:v>111.01</c:v>
                </c:pt>
              </c:numCache>
            </c:numRef>
          </c:val>
          <c:extLst>
            <c:ext xmlns:c16="http://schemas.microsoft.com/office/drawing/2014/chart" uri="{C3380CC4-5D6E-409C-BE32-E72D297353CC}">
              <c16:uniqueId val="{00000000-EF7F-4DBD-84F2-77E5990398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EF7F-4DBD-84F2-77E5990398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1460.21</c:v>
                </c:pt>
                <c:pt idx="4">
                  <c:v>1313.82</c:v>
                </c:pt>
              </c:numCache>
            </c:numRef>
          </c:val>
          <c:extLst>
            <c:ext xmlns:c16="http://schemas.microsoft.com/office/drawing/2014/chart" uri="{C3380CC4-5D6E-409C-BE32-E72D297353CC}">
              <c16:uniqueId val="{00000000-E033-4A85-AF30-41DDE07C65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E033-4A85-AF30-41DDE07C65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78.62</c:v>
                </c:pt>
                <c:pt idx="4">
                  <c:v>84.04</c:v>
                </c:pt>
              </c:numCache>
            </c:numRef>
          </c:val>
          <c:extLst>
            <c:ext xmlns:c16="http://schemas.microsoft.com/office/drawing/2014/chart" uri="{C3380CC4-5D6E-409C-BE32-E72D297353CC}">
              <c16:uniqueId val="{00000000-AECD-41F6-BC8D-F47A4A5EA7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AECD-41F6-BC8D-F47A4A5EA7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196.33</c:v>
                </c:pt>
                <c:pt idx="4">
                  <c:v>201.69</c:v>
                </c:pt>
              </c:numCache>
            </c:numRef>
          </c:val>
          <c:extLst>
            <c:ext xmlns:c16="http://schemas.microsoft.com/office/drawing/2014/chart" uri="{C3380CC4-5D6E-409C-BE32-E72D297353CC}">
              <c16:uniqueId val="{00000000-94A7-4A3F-BCCC-E017C00E73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94A7-4A3F-BCCC-E017C00E73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愛西市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62648</v>
      </c>
      <c r="AM8" s="51"/>
      <c r="AN8" s="51"/>
      <c r="AO8" s="51"/>
      <c r="AP8" s="51"/>
      <c r="AQ8" s="51"/>
      <c r="AR8" s="51"/>
      <c r="AS8" s="51"/>
      <c r="AT8" s="46">
        <f>データ!T6</f>
        <v>66.680000000000007</v>
      </c>
      <c r="AU8" s="46"/>
      <c r="AV8" s="46"/>
      <c r="AW8" s="46"/>
      <c r="AX8" s="46"/>
      <c r="AY8" s="46"/>
      <c r="AZ8" s="46"/>
      <c r="BA8" s="46"/>
      <c r="BB8" s="46">
        <f>データ!U6</f>
        <v>939.53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81.67</v>
      </c>
      <c r="J10" s="46"/>
      <c r="K10" s="46"/>
      <c r="L10" s="46"/>
      <c r="M10" s="46"/>
      <c r="N10" s="46"/>
      <c r="O10" s="46"/>
      <c r="P10" s="46">
        <f>データ!P6</f>
        <v>23.21</v>
      </c>
      <c r="Q10" s="46"/>
      <c r="R10" s="46"/>
      <c r="S10" s="46"/>
      <c r="T10" s="46"/>
      <c r="U10" s="46"/>
      <c r="V10" s="46"/>
      <c r="W10" s="46">
        <f>データ!Q6</f>
        <v>100</v>
      </c>
      <c r="X10" s="46"/>
      <c r="Y10" s="46"/>
      <c r="Z10" s="46"/>
      <c r="AA10" s="46"/>
      <c r="AB10" s="46"/>
      <c r="AC10" s="46"/>
      <c r="AD10" s="51">
        <f>データ!R6</f>
        <v>4682</v>
      </c>
      <c r="AE10" s="51"/>
      <c r="AF10" s="51"/>
      <c r="AG10" s="51"/>
      <c r="AH10" s="51"/>
      <c r="AI10" s="51"/>
      <c r="AJ10" s="51"/>
      <c r="AK10" s="2"/>
      <c r="AL10" s="51">
        <f>データ!V6</f>
        <v>14486</v>
      </c>
      <c r="AM10" s="51"/>
      <c r="AN10" s="51"/>
      <c r="AO10" s="51"/>
      <c r="AP10" s="51"/>
      <c r="AQ10" s="51"/>
      <c r="AR10" s="51"/>
      <c r="AS10" s="51"/>
      <c r="AT10" s="46">
        <f>データ!W6</f>
        <v>10.63</v>
      </c>
      <c r="AU10" s="46"/>
      <c r="AV10" s="46"/>
      <c r="AW10" s="46"/>
      <c r="AX10" s="46"/>
      <c r="AY10" s="46"/>
      <c r="AZ10" s="46"/>
      <c r="BA10" s="46"/>
      <c r="BB10" s="46">
        <f>データ!X6</f>
        <v>1362.75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qx9uExKZIlHS05RcePauT5V2i0UxgP1Zhi4PyDpvoVRuR1oMWogJ1+LR944gj5lBMl7/UcCLCqlddCmel1UYg==" saltValue="l61J2VNRig502qHZFCFs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232327</v>
      </c>
      <c r="D6" s="33">
        <f t="shared" si="3"/>
        <v>46</v>
      </c>
      <c r="E6" s="33">
        <f t="shared" si="3"/>
        <v>17</v>
      </c>
      <c r="F6" s="33">
        <f t="shared" si="3"/>
        <v>5</v>
      </c>
      <c r="G6" s="33">
        <f t="shared" si="3"/>
        <v>0</v>
      </c>
      <c r="H6" s="33" t="str">
        <f t="shared" si="3"/>
        <v>愛知県　愛西市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81.67</v>
      </c>
      <c r="P6" s="34">
        <f t="shared" si="3"/>
        <v>23.21</v>
      </c>
      <c r="Q6" s="34">
        <f t="shared" si="3"/>
        <v>100</v>
      </c>
      <c r="R6" s="34">
        <f t="shared" si="3"/>
        <v>4682</v>
      </c>
      <c r="S6" s="34">
        <f t="shared" si="3"/>
        <v>62648</v>
      </c>
      <c r="T6" s="34">
        <f t="shared" si="3"/>
        <v>66.680000000000007</v>
      </c>
      <c r="U6" s="34">
        <f t="shared" si="3"/>
        <v>939.53</v>
      </c>
      <c r="V6" s="34">
        <f t="shared" si="3"/>
        <v>14486</v>
      </c>
      <c r="W6" s="34">
        <f t="shared" si="3"/>
        <v>10.63</v>
      </c>
      <c r="X6" s="34">
        <f t="shared" si="3"/>
        <v>1362.75</v>
      </c>
      <c r="Y6" s="35" t="str">
        <f>IF(Y7="",NA(),Y7)</f>
        <v>-</v>
      </c>
      <c r="Z6" s="35" t="str">
        <f t="shared" ref="Z6:AH6" si="4">IF(Z7="",NA(),Z7)</f>
        <v>-</v>
      </c>
      <c r="AA6" s="35" t="str">
        <f t="shared" si="4"/>
        <v>-</v>
      </c>
      <c r="AB6" s="35">
        <f t="shared" si="4"/>
        <v>105.83</v>
      </c>
      <c r="AC6" s="35">
        <f t="shared" si="4"/>
        <v>106.01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105.67</v>
      </c>
      <c r="AY6" s="35">
        <f t="shared" si="6"/>
        <v>111.01</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1460.21</v>
      </c>
      <c r="BJ6" s="35">
        <f t="shared" si="7"/>
        <v>1313.82</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78.62</v>
      </c>
      <c r="BU6" s="35">
        <f t="shared" si="8"/>
        <v>84.04</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196.33</v>
      </c>
      <c r="CF6" s="35">
        <f t="shared" si="9"/>
        <v>201.69</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49.94</v>
      </c>
      <c r="CQ6" s="35">
        <f t="shared" si="10"/>
        <v>46.01</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92.2</v>
      </c>
      <c r="DB6" s="35">
        <f t="shared" si="11"/>
        <v>92.48</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5.07</v>
      </c>
      <c r="DM6" s="35">
        <f t="shared" si="12"/>
        <v>10.09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232327</v>
      </c>
      <c r="D7" s="37">
        <v>46</v>
      </c>
      <c r="E7" s="37">
        <v>17</v>
      </c>
      <c r="F7" s="37">
        <v>5</v>
      </c>
      <c r="G7" s="37">
        <v>0</v>
      </c>
      <c r="H7" s="37" t="s">
        <v>96</v>
      </c>
      <c r="I7" s="37" t="s">
        <v>97</v>
      </c>
      <c r="J7" s="37" t="s">
        <v>98</v>
      </c>
      <c r="K7" s="37" t="s">
        <v>99</v>
      </c>
      <c r="L7" s="37" t="s">
        <v>100</v>
      </c>
      <c r="M7" s="37" t="s">
        <v>101</v>
      </c>
      <c r="N7" s="38" t="s">
        <v>102</v>
      </c>
      <c r="O7" s="38">
        <v>81.67</v>
      </c>
      <c r="P7" s="38">
        <v>23.21</v>
      </c>
      <c r="Q7" s="38">
        <v>100</v>
      </c>
      <c r="R7" s="38">
        <v>4682</v>
      </c>
      <c r="S7" s="38">
        <v>62648</v>
      </c>
      <c r="T7" s="38">
        <v>66.680000000000007</v>
      </c>
      <c r="U7" s="38">
        <v>939.53</v>
      </c>
      <c r="V7" s="38">
        <v>14486</v>
      </c>
      <c r="W7" s="38">
        <v>10.63</v>
      </c>
      <c r="X7" s="38">
        <v>1362.75</v>
      </c>
      <c r="Y7" s="38" t="s">
        <v>102</v>
      </c>
      <c r="Z7" s="38" t="s">
        <v>102</v>
      </c>
      <c r="AA7" s="38" t="s">
        <v>102</v>
      </c>
      <c r="AB7" s="38">
        <v>105.83</v>
      </c>
      <c r="AC7" s="38">
        <v>106.01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105.67</v>
      </c>
      <c r="AY7" s="38">
        <v>111.01</v>
      </c>
      <c r="AZ7" s="38" t="s">
        <v>102</v>
      </c>
      <c r="BA7" s="38" t="s">
        <v>102</v>
      </c>
      <c r="BB7" s="38" t="s">
        <v>102</v>
      </c>
      <c r="BC7" s="38">
        <v>26.99</v>
      </c>
      <c r="BD7" s="38">
        <v>29.13</v>
      </c>
      <c r="BE7" s="38">
        <v>32.799999999999997</v>
      </c>
      <c r="BF7" s="38" t="s">
        <v>102</v>
      </c>
      <c r="BG7" s="38" t="s">
        <v>102</v>
      </c>
      <c r="BH7" s="38" t="s">
        <v>102</v>
      </c>
      <c r="BI7" s="38">
        <v>1460.21</v>
      </c>
      <c r="BJ7" s="38">
        <v>1313.82</v>
      </c>
      <c r="BK7" s="38" t="s">
        <v>102</v>
      </c>
      <c r="BL7" s="38" t="s">
        <v>102</v>
      </c>
      <c r="BM7" s="38" t="s">
        <v>102</v>
      </c>
      <c r="BN7" s="38">
        <v>826.83</v>
      </c>
      <c r="BO7" s="38">
        <v>867.83</v>
      </c>
      <c r="BP7" s="38">
        <v>832.52</v>
      </c>
      <c r="BQ7" s="38" t="s">
        <v>102</v>
      </c>
      <c r="BR7" s="38" t="s">
        <v>102</v>
      </c>
      <c r="BS7" s="38" t="s">
        <v>102</v>
      </c>
      <c r="BT7" s="38">
        <v>78.62</v>
      </c>
      <c r="BU7" s="38">
        <v>84.04</v>
      </c>
      <c r="BV7" s="38" t="s">
        <v>102</v>
      </c>
      <c r="BW7" s="38" t="s">
        <v>102</v>
      </c>
      <c r="BX7" s="38" t="s">
        <v>102</v>
      </c>
      <c r="BY7" s="38">
        <v>57.31</v>
      </c>
      <c r="BZ7" s="38">
        <v>57.08</v>
      </c>
      <c r="CA7" s="38">
        <v>60.94</v>
      </c>
      <c r="CB7" s="38" t="s">
        <v>102</v>
      </c>
      <c r="CC7" s="38" t="s">
        <v>102</v>
      </c>
      <c r="CD7" s="38" t="s">
        <v>102</v>
      </c>
      <c r="CE7" s="38">
        <v>196.33</v>
      </c>
      <c r="CF7" s="38">
        <v>201.69</v>
      </c>
      <c r="CG7" s="38" t="s">
        <v>102</v>
      </c>
      <c r="CH7" s="38" t="s">
        <v>102</v>
      </c>
      <c r="CI7" s="38" t="s">
        <v>102</v>
      </c>
      <c r="CJ7" s="38">
        <v>273.52</v>
      </c>
      <c r="CK7" s="38">
        <v>274.99</v>
      </c>
      <c r="CL7" s="38">
        <v>253.04</v>
      </c>
      <c r="CM7" s="38" t="s">
        <v>102</v>
      </c>
      <c r="CN7" s="38" t="s">
        <v>102</v>
      </c>
      <c r="CO7" s="38" t="s">
        <v>102</v>
      </c>
      <c r="CP7" s="38">
        <v>49.94</v>
      </c>
      <c r="CQ7" s="38">
        <v>46.01</v>
      </c>
      <c r="CR7" s="38" t="s">
        <v>102</v>
      </c>
      <c r="CS7" s="38" t="s">
        <v>102</v>
      </c>
      <c r="CT7" s="38" t="s">
        <v>102</v>
      </c>
      <c r="CU7" s="38">
        <v>50.14</v>
      </c>
      <c r="CV7" s="38">
        <v>54.83</v>
      </c>
      <c r="CW7" s="38">
        <v>54.84</v>
      </c>
      <c r="CX7" s="38" t="s">
        <v>102</v>
      </c>
      <c r="CY7" s="38" t="s">
        <v>102</v>
      </c>
      <c r="CZ7" s="38" t="s">
        <v>102</v>
      </c>
      <c r="DA7" s="38">
        <v>92.2</v>
      </c>
      <c r="DB7" s="38">
        <v>92.48</v>
      </c>
      <c r="DC7" s="38" t="s">
        <v>102</v>
      </c>
      <c r="DD7" s="38" t="s">
        <v>102</v>
      </c>
      <c r="DE7" s="38" t="s">
        <v>102</v>
      </c>
      <c r="DF7" s="38">
        <v>84.98</v>
      </c>
      <c r="DG7" s="38">
        <v>84.7</v>
      </c>
      <c r="DH7" s="38">
        <v>86.6</v>
      </c>
      <c r="DI7" s="38" t="s">
        <v>102</v>
      </c>
      <c r="DJ7" s="38" t="s">
        <v>102</v>
      </c>
      <c r="DK7" s="38" t="s">
        <v>102</v>
      </c>
      <c r="DL7" s="38">
        <v>5.07</v>
      </c>
      <c r="DM7" s="38">
        <v>10.09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2022-01-11T00:13:16Z</cp:lastPrinted>
  <dcterms:created xsi:type="dcterms:W3CDTF">2021-12-03T07:32:55Z</dcterms:created>
  <dcterms:modified xsi:type="dcterms:W3CDTF">2022-02-03T10:12:21Z</dcterms:modified>
  <cp:category/>
</cp:coreProperties>
</file>