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4★③完成版データ（事業ごと）\01上水道\"/>
    </mc:Choice>
  </mc:AlternateContent>
  <workbookProtection workbookAlgorithmName="SHA-512" workbookHashValue="m0G5KIOXzyMjJbbQxTKCip3YBMpXrcPmIx0o+RTLIAhoYp98A0MA8wglPmrOGFFV3iD6TWx3u4ERHaYMVxTd1g==" workbookSaltValue="DV6TmzFyafLIS7/ag/4ae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F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<sst xmlns="http://schemas.openxmlformats.org/spreadsheetml/2006/main" count="228" uniqueCount="115">
  <si>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</si>
  <si>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</si>
  <si>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</si>
  <si>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</si>
  <si>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</si>
  <si>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</si>
  <si>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</si>
  <si>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</si>
  <si>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</si>
  <si>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</si>
  <si>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</si>
  <si>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</si>
  <si>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</si>
  <si>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</si>
  <si>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</si>
  <si>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</si>
  <si>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</si>
  <si>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</si>
  <si>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</si>
  <si>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</si>
  <si>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</si>
  <si>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</si>
  <si>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</si>
  <si>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</si>
  <si>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</si>
  <si>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</si>
  <si>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</si>
  <si>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</si>
  <si>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</si>
  <si>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</si>
  <si>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</si>
  <si>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</si>
  <si>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</si>
  <si>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</si>
  <si>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</si>
  <si>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</si>
  <si>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</si>
  <si>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</si>
  <si>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</si>
  <si>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</si>
  <si>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</si>
  <si>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</si>
  <si>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</si>
  <si>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</si>
  <si>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</si>
  <si>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</si>
  <si>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</si>
  <si>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</si>
  <si>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</si>
  <si>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</si>
  <si>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</si>
  <si>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</si>
  <si>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</si>
  <si>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</si>
  <si>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</si>
  <si>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</si>
  <si>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</si>
  <si>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</si>
  <si>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</si>
  <si>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</si>
  <si>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</si>
  <si>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</si>
  <si>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</si>
  <si>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</si>
  <si>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</si>
  <si>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</si>
  <si>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</si>
  <si>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</si>
  <si>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</si>
  <si>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</si>
  <si>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</si>
  <si>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</si>
  <si>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</si>
  <si>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</si>
  <si>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</si>
  <si>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</si>
  <si>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</si>
  <si>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</si>
  <si>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</si>
  <si>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</si>
  <si>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</si>
  <si>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</si>
  <si>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</si>
  <si>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</si>
  <si>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</si>
  <si>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</si>
  <si>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</si>
  <si>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</si>
  <si>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</si>
  <si>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</si>
  <si>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</si>
  <si>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</si>
  <si>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</si>
  <si>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東浦町</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</si>
  <si>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</si>
  <si>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</si>
  <si>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</si>
  <si>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</si>
  <si>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</si>
  <si>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</si>
  <si>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</si>
  <si>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</si>
  <si>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</si>
  <si>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</si>
  <si>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</si>
  <si>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</si>
  <si>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</si>
  <si>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</si>
  <si>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</si>
  <si>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</si>
  <si>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</si>
  <si>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</si>
  <si>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事業開始後50年以上が経過しており、今後も耐用年数を迎える管路が増加する傾向にある。
　①有形固定資産減価償却率は類似団体と比較すると低い値になっているが年々増加しており、②管路経年化率についても類似団体と比較すると低い値になっているが、今後も計画的な更新を行って行く必要がある。
　③管路更新率は類似団体と比較すると低い値になってはいるが、経営状態を踏まえ、策定した管路更新計画に沿って布設替えを行っていく。</t>
    <rPh sb="9" eb="11">
      <t>イジョウ</t>
    </rPh>
    <rPh sb="46" eb="48">
      <t>ユウケイ</t>
    </rPh>
    <rPh sb="48" eb="50">
      <t>コテイ</t>
    </rPh>
    <rPh sb="50" eb="52">
      <t>シサン</t>
    </rPh>
    <rPh sb="52" eb="54">
      <t>ゲンカ</t>
    </rPh>
    <rPh sb="54" eb="56">
      <t>ショウキャク</t>
    </rPh>
    <rPh sb="56" eb="57">
      <t>リツ</t>
    </rPh>
    <rPh sb="58" eb="60">
      <t>ルイジ</t>
    </rPh>
    <rPh sb="60" eb="62">
      <t>ダンタイ</t>
    </rPh>
    <rPh sb="63" eb="65">
      <t>ヒカク</t>
    </rPh>
    <rPh sb="68" eb="69">
      <t>ヒク</t>
    </rPh>
    <rPh sb="70" eb="71">
      <t>アタイ</t>
    </rPh>
    <rPh sb="78" eb="80">
      <t>ネンネン</t>
    </rPh>
    <rPh sb="80" eb="82">
      <t>ゾウカ</t>
    </rPh>
    <rPh sb="88" eb="90">
      <t>カンロ</t>
    </rPh>
    <rPh sb="90" eb="93">
      <t>ケイネンカ</t>
    </rPh>
    <rPh sb="93" eb="94">
      <t>リツ</t>
    </rPh>
    <rPh sb="99" eb="103">
      <t>ルイジダンタイ</t>
    </rPh>
    <rPh sb="104" eb="106">
      <t>ヒカク</t>
    </rPh>
    <rPh sb="109" eb="110">
      <t>ヒク</t>
    </rPh>
    <rPh sb="111" eb="112">
      <t>アタイ</t>
    </rPh>
    <rPh sb="120" eb="122">
      <t>コンゴ</t>
    </rPh>
    <rPh sb="123" eb="126">
      <t>ケイカクテキ</t>
    </rPh>
    <rPh sb="127" eb="129">
      <t>コウシン</t>
    </rPh>
    <rPh sb="130" eb="131">
      <t>オコナ</t>
    </rPh>
    <rPh sb="133" eb="134">
      <t>イ</t>
    </rPh>
    <rPh sb="135" eb="137">
      <t>ヒツヨウ</t>
    </rPh>
    <rPh sb="150" eb="154">
      <t>ルイジダンタイ</t>
    </rPh>
    <rPh sb="155" eb="157">
      <t>ヒカク</t>
    </rPh>
    <rPh sb="160" eb="161">
      <t>ヒク</t>
    </rPh>
    <rPh sb="162" eb="163">
      <t>アタイ</t>
    </rPh>
    <rPh sb="172" eb="176">
      <t>ケイエイジョウタイ</t>
    </rPh>
    <rPh sb="177" eb="178">
      <t>フ</t>
    </rPh>
    <rPh sb="181" eb="183">
      <t>サクテイ</t>
    </rPh>
    <phoneticPr fontId="4"/>
  </si>
  <si>
    <t>　①経常収支比率及び⑤料金回収率については100％を超えており、⑦施設利用率及び⑧有収率についても全国平均及び類似団体の平均値を上回っているため、今後も維持向上に努めていきたい。
　⑥給水原価についても類似団体と比較すると良好ではあるが、今後人口減少等に伴う、有収水量の減少により数値が上昇する可能性があるため、維持管理費等の経費削減に取り組む必要がある。
　③流動比率が令和２年度で増加したのは、決算時における未払金の残高が令和元年度に比べて少なかったため。
　令和２年度は給水収益が前年度に比べ微増しており、現状数値は全国平均と比較しても良好であると思われるが、今後人口減少や節水型家電の普及等から給水収益の減少が見込まれるため、今後改定を予定している経営戦略を基に水道料金の改定を検討する必要がある。</t>
    <rPh sb="92" eb="94">
      <t>キュウスイ</t>
    </rPh>
    <rPh sb="94" eb="96">
      <t>ゲンカ</t>
    </rPh>
    <rPh sb="101" eb="103">
      <t>ルイジ</t>
    </rPh>
    <rPh sb="103" eb="105">
      <t>ダンタイ</t>
    </rPh>
    <rPh sb="106" eb="108">
      <t>ヒカク</t>
    </rPh>
    <rPh sb="111" eb="113">
      <t>リョウコウ</t>
    </rPh>
    <rPh sb="119" eb="121">
      <t>コンゴ</t>
    </rPh>
    <rPh sb="121" eb="123">
      <t>ジンコウ</t>
    </rPh>
    <rPh sb="123" eb="125">
      <t>ゲンショウ</t>
    </rPh>
    <rPh sb="125" eb="126">
      <t>トウ</t>
    </rPh>
    <rPh sb="127" eb="128">
      <t>トモナ</t>
    </rPh>
    <rPh sb="130" eb="132">
      <t>ユウシュウ</t>
    </rPh>
    <rPh sb="132" eb="134">
      <t>スイリョウ</t>
    </rPh>
    <rPh sb="135" eb="137">
      <t>ゲンショウ</t>
    </rPh>
    <rPh sb="140" eb="142">
      <t>スウチ</t>
    </rPh>
    <rPh sb="143" eb="145">
      <t>ジョウショウ</t>
    </rPh>
    <rPh sb="147" eb="150">
      <t>カノウセイ</t>
    </rPh>
    <rPh sb="156" eb="158">
      <t>イジ</t>
    </rPh>
    <rPh sb="158" eb="161">
      <t>カンリヒ</t>
    </rPh>
    <rPh sb="161" eb="162">
      <t>トウ</t>
    </rPh>
    <rPh sb="163" eb="165">
      <t>ケイヒ</t>
    </rPh>
    <rPh sb="165" eb="167">
      <t>サクゲン</t>
    </rPh>
    <rPh sb="168" eb="169">
      <t>ト</t>
    </rPh>
    <rPh sb="170" eb="171">
      <t>ク</t>
    </rPh>
    <rPh sb="172" eb="174">
      <t>ヒツヨウ</t>
    </rPh>
    <rPh sb="186" eb="188">
      <t>レイワ</t>
    </rPh>
    <rPh sb="192" eb="194">
      <t>ゾウカ</t>
    </rPh>
    <rPh sb="213" eb="215">
      <t>レイワ</t>
    </rPh>
    <rPh sb="215" eb="216">
      <t>ガン</t>
    </rPh>
    <rPh sb="222" eb="223">
      <t>スク</t>
    </rPh>
    <rPh sb="232" eb="234">
      <t>レイワ</t>
    </rPh>
    <rPh sb="243" eb="245">
      <t>ゼンネン</t>
    </rPh>
    <rPh sb="245" eb="246">
      <t>ド</t>
    </rPh>
    <rPh sb="247" eb="248">
      <t>クラ</t>
    </rPh>
    <rPh sb="277" eb="278">
      <t>オモ</t>
    </rPh>
    <rPh sb="283" eb="285">
      <t>コンゴ</t>
    </rPh>
    <rPh sb="317" eb="319">
      <t>コンゴ</t>
    </rPh>
    <rPh sb="319" eb="321">
      <t>カイテイ</t>
    </rPh>
    <rPh sb="322" eb="324">
      <t>ヨテイ</t>
    </rPh>
    <rPh sb="328" eb="330">
      <t>ケイエイ</t>
    </rPh>
    <rPh sb="330" eb="332">
      <t>センリャク</t>
    </rPh>
    <rPh sb="333" eb="334">
      <t>モト</t>
    </rPh>
    <rPh sb="343" eb="345">
      <t>ケントウ</t>
    </rPh>
    <rPh sb="347" eb="349">
      <t>ヒツヨウ</t>
    </rPh>
    <phoneticPr fontId="4"/>
  </si>
  <si>
    <t>　人口減少や節水型家電の普及等の影響で、水需要の伸びを期待することは難しくなってきているため、投資有価証券の利息等による営業外の収益確保や費用の削減に努める必要がある。
　また、今後はこれまでに整備した水道施設の維持や更新に対する資金確保が課題となっていくことから、必要に応じて料金改定を検討していく必要がある。
　令和元年度に策定した経営戦略に沿って、経営の状態をより正確に分析し、将来に渡り事業継続に実効性のある対応策を講じていく必要があり、適宜、見直しを図りながら取組を着実に実行していく。
　</t>
    <rPh sb="47" eb="49">
      <t>トウシ</t>
    </rPh>
    <rPh sb="49" eb="51">
      <t>ユウカ</t>
    </rPh>
    <rPh sb="51" eb="53">
      <t>ショウケン</t>
    </rPh>
    <rPh sb="54" eb="57">
      <t>リソクトウ</t>
    </rPh>
    <rPh sb="60" eb="63">
      <t>エイギョウガイ</t>
    </rPh>
    <rPh sb="64" eb="66">
      <t>シュウエキ</t>
    </rPh>
    <rPh sb="66" eb="68">
      <t>カクホ</t>
    </rPh>
    <rPh sb="69" eb="71">
      <t>ヒヨウ</t>
    </rPh>
    <rPh sb="72" eb="74">
      <t>サクゲン</t>
    </rPh>
    <rPh sb="75" eb="76">
      <t>ツト</t>
    </rPh>
    <rPh sb="78" eb="80">
      <t>ヒツヨウ</t>
    </rPh>
    <rPh sb="133" eb="135">
      <t>ヒツヨウ</t>
    </rPh>
    <rPh sb="136" eb="137">
      <t>オウ</t>
    </rPh>
    <rPh sb="139" eb="143">
      <t>リョウキンカイテイ</t>
    </rPh>
    <rPh sb="144" eb="146">
      <t>ケントウ</t>
    </rPh>
    <rPh sb="150" eb="152">
      <t>ヒツヨウ</t>
    </rPh>
    <rPh sb="158" eb="160">
      <t>レイワ</t>
    </rPh>
    <rPh sb="160" eb="161">
      <t>ガン</t>
    </rPh>
    <rPh sb="161" eb="163">
      <t>ネンド</t>
    </rPh>
    <rPh sb="164" eb="166">
      <t>サクテイ</t>
    </rPh>
    <rPh sb="173" eb="174">
      <t>ソ</t>
    </rPh>
    <rPh sb="177" eb="179">
      <t>ケイエイ</t>
    </rPh>
    <rPh sb="180" eb="182">
      <t>ジョウタイ</t>
    </rPh>
    <rPh sb="185" eb="187">
      <t>セイカク</t>
    </rPh>
    <rPh sb="188" eb="190">
      <t>ブンセキ</t>
    </rPh>
    <rPh sb="192" eb="194">
      <t>ショウライ</t>
    </rPh>
    <rPh sb="195" eb="196">
      <t>ワタリ</t>
    </rPh>
    <rPh sb="197" eb="199">
      <t>ジギョウ</t>
    </rPh>
    <rPh sb="199" eb="201">
      <t>ケイゾク</t>
    </rPh>
    <rPh sb="202" eb="205">
      <t>ジッコウセイ</t>
    </rPh>
    <rPh sb="208" eb="211">
      <t>タイオウサク</t>
    </rPh>
    <rPh sb="212" eb="213">
      <t>コウ</t>
    </rPh>
    <rPh sb="217" eb="219">
      <t>ヒツヨウ</t>
    </rPh>
    <rPh sb="223" eb="225">
      <t>テキギ</t>
    </rPh>
    <rPh sb="226" eb="228">
      <t>ミナオ</t>
    </rPh>
    <rPh sb="230" eb="231">
      <t>ハカ</t>
    </rPh>
    <rPh sb="235" eb="237">
      <t>トリクミ</t>
    </rPh>
    <rPh sb="241" eb="243">
      <t>ジッコウ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</si>
</sst>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0.75</c:v>
                </c:pt>
                <c:pt idx="1">
                  <c:v>0.55000000000000004</c:v>
                </c:pt>
                <c:pt idx="2">
                  <c:v>0.55000000000000004</c:v>
                </c:pt>
                <c:pt idx="3">
                  <c:v>0.52</c:v>
                </c:pt>
                <c:pt idx="4">
                  <c:v>0.5</c:v>
                </c:pt>
              </c:numCache>
            </c:numRef>
          </c:val>
          <c:extLst>
            <c:ext xmlns:c16="http://schemas.microsoft.com/office/drawing/2014/chart" uri="{C3380CC4-5D6E-409C-BE32-E72D297353CC}">
              <c16:uniqueId val="{00000000-A40E-4298-95E7-47F13DB4FBC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0.57999999999999996</c:v>
                </c:pt>
                <c:pt idx="3">
                  <c:v>0.54</c:v>
                </c:pt>
                <c:pt idx="4">
                  <c:v>0.6</c:v>
                </c:pt>
              </c:numCache>
            </c:numRef>
          </c:val>
          <c:smooth val="0"/>
          <c:extLst>
            <c:ext xmlns:c16="http://schemas.microsoft.com/office/drawing/2014/chart" uri="{C3380CC4-5D6E-409C-BE32-E72D297353CC}">
              <c16:uniqueId val="{00000001-A40E-4298-95E7-47F13DB4FBC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65.56</c:v>
                </c:pt>
                <c:pt idx="1">
                  <c:v>65.52</c:v>
                </c:pt>
                <c:pt idx="2">
                  <c:v>65.36</c:v>
                </c:pt>
                <c:pt idx="3">
                  <c:v>65</c:v>
                </c:pt>
                <c:pt idx="4">
                  <c:v>66.400000000000006</c:v>
                </c:pt>
              </c:numCache>
            </c:numRef>
          </c:val>
          <c:extLst>
            <c:ext xmlns:c16="http://schemas.microsoft.com/office/drawing/2014/chart" uri="{C3380CC4-5D6E-409C-BE32-E72D297353CC}">
              <c16:uniqueId val="{00000000-3E24-453A-906E-4D049AD3923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59.74</c:v>
                </c:pt>
                <c:pt idx="3">
                  <c:v>59.67</c:v>
                </c:pt>
                <c:pt idx="4">
                  <c:v>59.91</c:v>
                </c:pt>
              </c:numCache>
            </c:numRef>
          </c:val>
          <c:smooth val="0"/>
          <c:extLst>
            <c:ext xmlns:c16="http://schemas.microsoft.com/office/drawing/2014/chart" uri="{C3380CC4-5D6E-409C-BE32-E72D297353CC}">
              <c16:uniqueId val="{00000001-3E24-453A-906E-4D049AD3923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95.53</c:v>
                </c:pt>
                <c:pt idx="1">
                  <c:v>95.86</c:v>
                </c:pt>
                <c:pt idx="2">
                  <c:v>95.64</c:v>
                </c:pt>
                <c:pt idx="3">
                  <c:v>95.48</c:v>
                </c:pt>
                <c:pt idx="4">
                  <c:v>95.85</c:v>
                </c:pt>
              </c:numCache>
            </c:numRef>
          </c:val>
          <c:extLst>
            <c:ext xmlns:c16="http://schemas.microsoft.com/office/drawing/2014/chart" uri="{C3380CC4-5D6E-409C-BE32-E72D297353CC}">
              <c16:uniqueId val="{00000000-9DC7-4CA7-B6FE-C6883DBCD2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84.8</c:v>
                </c:pt>
                <c:pt idx="3">
                  <c:v>84.6</c:v>
                </c:pt>
                <c:pt idx="4">
                  <c:v>87.26</c:v>
                </c:pt>
              </c:numCache>
            </c:numRef>
          </c:val>
          <c:smooth val="0"/>
          <c:extLst>
            <c:ext xmlns:c16="http://schemas.microsoft.com/office/drawing/2014/chart" uri="{C3380CC4-5D6E-409C-BE32-E72D297353CC}">
              <c16:uniqueId val="{00000001-9DC7-4CA7-B6FE-C6883DBCD2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121.59</c:v>
                </c:pt>
                <c:pt idx="1">
                  <c:v>123.23</c:v>
                </c:pt>
                <c:pt idx="2">
                  <c:v>123.18</c:v>
                </c:pt>
                <c:pt idx="3">
                  <c:v>122.42</c:v>
                </c:pt>
                <c:pt idx="4">
                  <c:v>121.84</c:v>
                </c:pt>
              </c:numCache>
            </c:numRef>
          </c:val>
          <c:extLst>
            <c:ext xmlns:c16="http://schemas.microsoft.com/office/drawing/2014/chart" uri="{C3380CC4-5D6E-409C-BE32-E72D297353CC}">
              <c16:uniqueId val="{00000000-A442-4A98-B243-20C4C60E53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110.66</c:v>
                </c:pt>
                <c:pt idx="3">
                  <c:v>109.01</c:v>
                </c:pt>
                <c:pt idx="4">
                  <c:v>110.91</c:v>
                </c:pt>
              </c:numCache>
            </c:numRef>
          </c:val>
          <c:smooth val="0"/>
          <c:extLst>
            <c:ext xmlns:c16="http://schemas.microsoft.com/office/drawing/2014/chart" uri="{C3380CC4-5D6E-409C-BE32-E72D297353CC}">
              <c16:uniqueId val="{00000001-A442-4A98-B243-20C4C60E53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41.55</c:v>
                </c:pt>
                <c:pt idx="1">
                  <c:v>43.16</c:v>
                </c:pt>
                <c:pt idx="2">
                  <c:v>43.96</c:v>
                </c:pt>
                <c:pt idx="3">
                  <c:v>45.27</c:v>
                </c:pt>
                <c:pt idx="4">
                  <c:v>46.39</c:v>
                </c:pt>
              </c:numCache>
            </c:numRef>
          </c:val>
          <c:extLst>
            <c:ext xmlns:c16="http://schemas.microsoft.com/office/drawing/2014/chart" uri="{C3380CC4-5D6E-409C-BE32-E72D297353CC}">
              <c16:uniqueId val="{00000000-6FAA-45DC-B1F8-F54ACF3CC2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47.66</c:v>
                </c:pt>
                <c:pt idx="3">
                  <c:v>48.17</c:v>
                </c:pt>
                <c:pt idx="4">
                  <c:v>49.2</c:v>
                </c:pt>
              </c:numCache>
            </c:numRef>
          </c:val>
          <c:smooth val="0"/>
          <c:extLst>
            <c:ext xmlns:c16="http://schemas.microsoft.com/office/drawing/2014/chart" uri="{C3380CC4-5D6E-409C-BE32-E72D297353CC}">
              <c16:uniqueId val="{00000001-6FAA-45DC-B1F8-F54ACF3CC2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15.26</c:v>
                </c:pt>
                <c:pt idx="1">
                  <c:v>14.98</c:v>
                </c:pt>
                <c:pt idx="2">
                  <c:v>15.31</c:v>
                </c:pt>
                <c:pt idx="3">
                  <c:v>15.72</c:v>
                </c:pt>
                <c:pt idx="4">
                  <c:v>17.559999999999999</c:v>
                </c:pt>
              </c:numCache>
            </c:numRef>
          </c:val>
          <c:extLst>
            <c:ext xmlns:c16="http://schemas.microsoft.com/office/drawing/2014/chart" uri="{C3380CC4-5D6E-409C-BE32-E72D297353CC}">
              <c16:uniqueId val="{00000000-AAAB-41CD-A6FF-A3A7DBC044F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15.1</c:v>
                </c:pt>
                <c:pt idx="3">
                  <c:v>17.12</c:v>
                </c:pt>
                <c:pt idx="4">
                  <c:v>18.329999999999998</c:v>
                </c:pt>
              </c:numCache>
            </c:numRef>
          </c:val>
          <c:smooth val="0"/>
          <c:extLst>
            <c:ext xmlns:c16="http://schemas.microsoft.com/office/drawing/2014/chart" uri="{C3380CC4-5D6E-409C-BE32-E72D297353CC}">
              <c16:uniqueId val="{00000001-AAAB-41CD-A6FF-A3A7DBC044F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FD-45E5-8603-2BC2DBD2DB4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2.74</c:v>
                </c:pt>
                <c:pt idx="3">
                  <c:v>3.7</c:v>
                </c:pt>
                <c:pt idx="4">
                  <c:v>0.92</c:v>
                </c:pt>
              </c:numCache>
            </c:numRef>
          </c:val>
          <c:smooth val="0"/>
          <c:extLst>
            <c:ext xmlns:c16="http://schemas.microsoft.com/office/drawing/2014/chart" uri="{C3380CC4-5D6E-409C-BE32-E72D297353CC}">
              <c16:uniqueId val="{00000001-EBFD-45E5-8603-2BC2DBD2DB4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665.46</c:v>
                </c:pt>
                <c:pt idx="1">
                  <c:v>1139.8900000000001</c:v>
                </c:pt>
                <c:pt idx="2">
                  <c:v>1445.85</c:v>
                </c:pt>
                <c:pt idx="3">
                  <c:v>1228.1600000000001</c:v>
                </c:pt>
                <c:pt idx="4">
                  <c:v>1938.09</c:v>
                </c:pt>
              </c:numCache>
            </c:numRef>
          </c:val>
          <c:extLst>
            <c:ext xmlns:c16="http://schemas.microsoft.com/office/drawing/2014/chart" uri="{C3380CC4-5D6E-409C-BE32-E72D297353CC}">
              <c16:uniqueId val="{00000000-FE9D-437E-B738-2BAB74A04C2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366.03</c:v>
                </c:pt>
                <c:pt idx="3">
                  <c:v>365.18</c:v>
                </c:pt>
                <c:pt idx="4">
                  <c:v>350.79</c:v>
                </c:pt>
              </c:numCache>
            </c:numRef>
          </c:val>
          <c:smooth val="0"/>
          <c:extLst>
            <c:ext xmlns:c16="http://schemas.microsoft.com/office/drawing/2014/chart" uri="{C3380CC4-5D6E-409C-BE32-E72D297353CC}">
              <c16:uniqueId val="{00000001-FE9D-437E-B738-2BAB74A04C2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3.39</c:v>
                </c:pt>
                <c:pt idx="1">
                  <c:v>3.1</c:v>
                </c:pt>
                <c:pt idx="2">
                  <c:v>2.84</c:v>
                </c:pt>
                <c:pt idx="3">
                  <c:v>2.56</c:v>
                </c:pt>
                <c:pt idx="4">
                  <c:v>2.2400000000000002</c:v>
                </c:pt>
              </c:numCache>
            </c:numRef>
          </c:val>
          <c:extLst>
            <c:ext xmlns:c16="http://schemas.microsoft.com/office/drawing/2014/chart" uri="{C3380CC4-5D6E-409C-BE32-E72D297353CC}">
              <c16:uniqueId val="{00000000-E212-494D-ACA0-DCBAD2AD6AE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370.12</c:v>
                </c:pt>
                <c:pt idx="3">
                  <c:v>371.65</c:v>
                </c:pt>
                <c:pt idx="4">
                  <c:v>322.92</c:v>
                </c:pt>
              </c:numCache>
            </c:numRef>
          </c:val>
          <c:smooth val="0"/>
          <c:extLst>
            <c:ext xmlns:c16="http://schemas.microsoft.com/office/drawing/2014/chart" uri="{C3380CC4-5D6E-409C-BE32-E72D297353CC}">
              <c16:uniqueId val="{00000001-E212-494D-ACA0-DCBAD2AD6AE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116.42</c:v>
                </c:pt>
                <c:pt idx="1">
                  <c:v>117.58</c:v>
                </c:pt>
                <c:pt idx="2">
                  <c:v>117.75</c:v>
                </c:pt>
                <c:pt idx="3">
                  <c:v>119.81</c:v>
                </c:pt>
                <c:pt idx="4">
                  <c:v>118.98</c:v>
                </c:pt>
              </c:numCache>
            </c:numRef>
          </c:val>
          <c:extLst>
            <c:ext xmlns:c16="http://schemas.microsoft.com/office/drawing/2014/chart" uri="{C3380CC4-5D6E-409C-BE32-E72D297353CC}">
              <c16:uniqueId val="{00000000-6AC9-44D6-908D-9C0430CEFEF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100.42</c:v>
                </c:pt>
                <c:pt idx="3">
                  <c:v>98.77</c:v>
                </c:pt>
                <c:pt idx="4">
                  <c:v>100.85</c:v>
                </c:pt>
              </c:numCache>
            </c:numRef>
          </c:val>
          <c:smooth val="0"/>
          <c:extLst>
            <c:ext xmlns:c16="http://schemas.microsoft.com/office/drawing/2014/chart" uri="{C3380CC4-5D6E-409C-BE32-E72D297353CC}">
              <c16:uniqueId val="{00000001-6AC9-44D6-908D-9C0430CEFEF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124.03</c:v>
                </c:pt>
                <c:pt idx="1">
                  <c:v>122.79</c:v>
                </c:pt>
                <c:pt idx="2">
                  <c:v>122.52</c:v>
                </c:pt>
                <c:pt idx="3">
                  <c:v>120.36</c:v>
                </c:pt>
                <c:pt idx="4">
                  <c:v>120.12</c:v>
                </c:pt>
              </c:numCache>
            </c:numRef>
          </c:val>
          <c:extLst>
            <c:ext xmlns:c16="http://schemas.microsoft.com/office/drawing/2014/chart" uri="{C3380CC4-5D6E-409C-BE32-E72D297353CC}">
              <c16:uniqueId val="{00000000-532A-4E02-A9FF-957F5FC3060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171.67</c:v>
                </c:pt>
                <c:pt idx="3">
                  <c:v>173.67</c:v>
                </c:pt>
                <c:pt idx="4">
                  <c:v>167.1</c:v>
                </c:pt>
              </c:numCache>
            </c:numRef>
          </c:val>
          <c:smooth val="0"/>
          <c:extLst>
            <c:ext xmlns:c16="http://schemas.microsoft.com/office/drawing/2014/chart" uri="{C3380CC4-5D6E-409C-BE32-E72D297353CC}">
              <c16:uniqueId val="{00000001-532A-4E02-A9FF-957F5FC3060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東浦町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50342</v>
      </c>
      <c r="AM8" s="71"/>
      <c r="AN8" s="71"/>
      <c r="AO8" s="71"/>
      <c r="AP8" s="71"/>
      <c r="AQ8" s="71"/>
      <c r="AR8" s="71"/>
      <c r="AS8" s="71"/>
      <c r="AT8" s="67">
        <f>データ!$S$6</f>
        <v>31.14</v>
      </c>
      <c r="AU8" s="68"/>
      <c r="AV8" s="68"/>
      <c r="AW8" s="68"/>
      <c r="AX8" s="68"/>
      <c r="AY8" s="68"/>
      <c r="AZ8" s="68"/>
      <c r="BA8" s="68"/>
      <c r="BB8" s="70">
        <f>データ!$T$6</f>
        <v>1616.63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98.39</v>
      </c>
      <c r="J10" s="68"/>
      <c r="K10" s="68"/>
      <c r="L10" s="68"/>
      <c r="M10" s="68"/>
      <c r="N10" s="68"/>
      <c r="O10" s="69"/>
      <c r="P10" s="70">
        <f>データ!$P$6</f>
        <v>99.71</v>
      </c>
      <c r="Q10" s="70"/>
      <c r="R10" s="70"/>
      <c r="S10" s="70"/>
      <c r="T10" s="70"/>
      <c r="U10" s="70"/>
      <c r="V10" s="70"/>
      <c r="W10" s="71">
        <f>データ!$Q$6</f>
        <v>2475</v>
      </c>
      <c r="X10" s="71"/>
      <c r="Y10" s="71"/>
      <c r="Z10" s="71"/>
      <c r="AA10" s="71"/>
      <c r="AB10" s="71"/>
      <c r="AC10" s="71"/>
      <c r="AD10" s="2"/>
      <c r="AE10" s="2"/>
      <c r="AF10" s="2"/>
      <c r="AG10" s="2"/>
      <c r="AH10" s="4"/>
      <c r="AI10" s="4"/>
      <c r="AJ10" s="4"/>
      <c r="AK10" s="4"/>
      <c r="AL10" s="71">
        <f>データ!$U$6</f>
        <v>50222</v>
      </c>
      <c r="AM10" s="71"/>
      <c r="AN10" s="71"/>
      <c r="AO10" s="71"/>
      <c r="AP10" s="71"/>
      <c r="AQ10" s="71"/>
      <c r="AR10" s="71"/>
      <c r="AS10" s="71"/>
      <c r="AT10" s="67">
        <f>データ!$V$6</f>
        <v>31.14</v>
      </c>
      <c r="AU10" s="68"/>
      <c r="AV10" s="68"/>
      <c r="AW10" s="68"/>
      <c r="AX10" s="68"/>
      <c r="AY10" s="68"/>
      <c r="AZ10" s="68"/>
      <c r="BA10" s="68"/>
      <c r="BB10" s="70">
        <f>データ!$W$6</f>
        <v>1612.78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p9e+N5vM+ybvg6A4uncNf46CDFFTcjiX0BqXmwc/kC1LevnFa8y6ju69z+ehINZ2osvhAJqoRSHixQOd2ZpXAA==" saltValue="iTZ8OcKe44C4Rl2cgjXmW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234427</v>
      </c>
      <c r="D6" s="34">
        <f t="shared" si="3"/>
        <v>46</v>
      </c>
      <c r="E6" s="34">
        <f t="shared" si="3"/>
        <v>1</v>
      </c>
      <c r="F6" s="34">
        <f t="shared" si="3"/>
        <v>0</v>
      </c>
      <c r="G6" s="34">
        <f t="shared" si="3"/>
        <v>1</v>
      </c>
      <c r="H6" s="34" t="str">
        <f t="shared" si="3"/>
        <v>愛知県　東浦町</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98.39</v>
      </c>
      <c r="P6" s="35">
        <f t="shared" si="3"/>
        <v>99.71</v>
      </c>
      <c r="Q6" s="35">
        <f t="shared" si="3"/>
        <v>2475</v>
      </c>
      <c r="R6" s="35">
        <f t="shared" si="3"/>
        <v>50342</v>
      </c>
      <c r="S6" s="35">
        <f t="shared" si="3"/>
        <v>31.14</v>
      </c>
      <c r="T6" s="35">
        <f t="shared" si="3"/>
        <v>1616.63</v>
      </c>
      <c r="U6" s="35">
        <f t="shared" si="3"/>
        <v>50222</v>
      </c>
      <c r="V6" s="35">
        <f t="shared" si="3"/>
        <v>31.14</v>
      </c>
      <c r="W6" s="35">
        <f t="shared" si="3"/>
        <v>1612.78</v>
      </c>
      <c r="X6" s="36">
        <f>IF(X7="",NA(),X7)</f>
        <v>121.59</v>
      </c>
      <c r="Y6" s="36">
        <f t="shared" ref="Y6:AG6" si="4">IF(Y7="",NA(),Y7)</f>
        <v>123.23</v>
      </c>
      <c r="Z6" s="36">
        <f t="shared" si="4"/>
        <v>123.18</v>
      </c>
      <c r="AA6" s="36">
        <f t="shared" si="4"/>
        <v>122.42</v>
      </c>
      <c r="AB6" s="36">
        <f t="shared" si="4"/>
        <v>121.84</v>
      </c>
      <c r="AC6" s="36">
        <f t="shared" si="4"/>
        <v>113.16</v>
      </c>
      <c r="AD6" s="36">
        <f t="shared" si="4"/>
        <v>112.15</v>
      </c>
      <c r="AE6" s="36">
        <f t="shared" si="4"/>
        <v>110.66</v>
      </c>
      <c r="AF6" s="36">
        <f t="shared" si="4"/>
        <v>109.01</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2.74</v>
      </c>
      <c r="AQ6" s="36">
        <f t="shared" si="5"/>
        <v>3.7</v>
      </c>
      <c r="AR6" s="36">
        <f t="shared" si="5"/>
        <v>0.92</v>
      </c>
      <c r="AS6" s="35" t="str">
        <f>IF(AS7="","",IF(AS7="-","【-】","【"&amp;SUBSTITUTE(TEXT(AS7,"#,##0.00"),"-","△")&amp;"】"))</f>
        <v>【1.15】</v>
      </c>
      <c r="AT6" s="36">
        <f>IF(AT7="",NA(),AT7)</f>
        <v>665.46</v>
      </c>
      <c r="AU6" s="36">
        <f t="shared" ref="AU6:BC6" si="6">IF(AU7="",NA(),AU7)</f>
        <v>1139.8900000000001</v>
      </c>
      <c r="AV6" s="36">
        <f t="shared" si="6"/>
        <v>1445.85</v>
      </c>
      <c r="AW6" s="36">
        <f t="shared" si="6"/>
        <v>1228.1600000000001</v>
      </c>
      <c r="AX6" s="36">
        <f t="shared" si="6"/>
        <v>1938.09</v>
      </c>
      <c r="AY6" s="36">
        <f t="shared" si="6"/>
        <v>357.82</v>
      </c>
      <c r="AZ6" s="36">
        <f t="shared" si="6"/>
        <v>355.5</v>
      </c>
      <c r="BA6" s="36">
        <f t="shared" si="6"/>
        <v>366.03</v>
      </c>
      <c r="BB6" s="36">
        <f t="shared" si="6"/>
        <v>365.18</v>
      </c>
      <c r="BC6" s="36">
        <f t="shared" si="6"/>
        <v>350.79</v>
      </c>
      <c r="BD6" s="35" t="str">
        <f>IF(BD7="","",IF(BD7="-","【-】","【"&amp;SUBSTITUTE(TEXT(BD7,"#,##0.00"),"-","△")&amp;"】"))</f>
        <v>【260.31】</v>
      </c>
      <c r="BE6" s="36">
        <f>IF(BE7="",NA(),BE7)</f>
        <v>3.39</v>
      </c>
      <c r="BF6" s="36">
        <f t="shared" ref="BF6:BN6" si="7">IF(BF7="",NA(),BF7)</f>
        <v>3.1</v>
      </c>
      <c r="BG6" s="36">
        <f t="shared" si="7"/>
        <v>2.84</v>
      </c>
      <c r="BH6" s="36">
        <f t="shared" si="7"/>
        <v>2.56</v>
      </c>
      <c r="BI6" s="36">
        <f t="shared" si="7"/>
        <v>2.2400000000000002</v>
      </c>
      <c r="BJ6" s="36">
        <f t="shared" si="7"/>
        <v>307.45999999999998</v>
      </c>
      <c r="BK6" s="36">
        <f t="shared" si="7"/>
        <v>312.58</v>
      </c>
      <c r="BL6" s="36">
        <f t="shared" si="7"/>
        <v>370.12</v>
      </c>
      <c r="BM6" s="36">
        <f t="shared" si="7"/>
        <v>371.65</v>
      </c>
      <c r="BN6" s="36">
        <f t="shared" si="7"/>
        <v>322.92</v>
      </c>
      <c r="BO6" s="35" t="str">
        <f>IF(BO7="","",IF(BO7="-","【-】","【"&amp;SUBSTITUTE(TEXT(BO7,"#,##0.00"),"-","△")&amp;"】"))</f>
        <v>【275.67】</v>
      </c>
      <c r="BP6" s="36">
        <f>IF(BP7="",NA(),BP7)</f>
        <v>116.42</v>
      </c>
      <c r="BQ6" s="36">
        <f t="shared" ref="BQ6:BY6" si="8">IF(BQ7="",NA(),BQ7)</f>
        <v>117.58</v>
      </c>
      <c r="BR6" s="36">
        <f t="shared" si="8"/>
        <v>117.75</v>
      </c>
      <c r="BS6" s="36">
        <f t="shared" si="8"/>
        <v>119.81</v>
      </c>
      <c r="BT6" s="36">
        <f t="shared" si="8"/>
        <v>118.98</v>
      </c>
      <c r="BU6" s="36">
        <f t="shared" si="8"/>
        <v>106.01</v>
      </c>
      <c r="BV6" s="36">
        <f t="shared" si="8"/>
        <v>104.57</v>
      </c>
      <c r="BW6" s="36">
        <f t="shared" si="8"/>
        <v>100.42</v>
      </c>
      <c r="BX6" s="36">
        <f t="shared" si="8"/>
        <v>98.77</v>
      </c>
      <c r="BY6" s="36">
        <f t="shared" si="8"/>
        <v>100.85</v>
      </c>
      <c r="BZ6" s="35" t="str">
        <f>IF(BZ7="","",IF(BZ7="-","【-】","【"&amp;SUBSTITUTE(TEXT(BZ7,"#,##0.00"),"-","△")&amp;"】"))</f>
        <v>【100.05】</v>
      </c>
      <c r="CA6" s="36">
        <f>IF(CA7="",NA(),CA7)</f>
        <v>124.03</v>
      </c>
      <c r="CB6" s="36">
        <f t="shared" ref="CB6:CJ6" si="9">IF(CB7="",NA(),CB7)</f>
        <v>122.79</v>
      </c>
      <c r="CC6" s="36">
        <f t="shared" si="9"/>
        <v>122.52</v>
      </c>
      <c r="CD6" s="36">
        <f t="shared" si="9"/>
        <v>120.36</v>
      </c>
      <c r="CE6" s="36">
        <f t="shared" si="9"/>
        <v>120.12</v>
      </c>
      <c r="CF6" s="36">
        <f t="shared" si="9"/>
        <v>162.24</v>
      </c>
      <c r="CG6" s="36">
        <f t="shared" si="9"/>
        <v>165.47</v>
      </c>
      <c r="CH6" s="36">
        <f t="shared" si="9"/>
        <v>171.67</v>
      </c>
      <c r="CI6" s="36">
        <f t="shared" si="9"/>
        <v>173.67</v>
      </c>
      <c r="CJ6" s="36">
        <f t="shared" si="9"/>
        <v>167.1</v>
      </c>
      <c r="CK6" s="35" t="str">
        <f>IF(CK7="","",IF(CK7="-","【-】","【"&amp;SUBSTITUTE(TEXT(CK7,"#,##0.00"),"-","△")&amp;"】"))</f>
        <v>【166.40】</v>
      </c>
      <c r="CL6" s="36">
        <f>IF(CL7="",NA(),CL7)</f>
        <v>65.56</v>
      </c>
      <c r="CM6" s="36">
        <f t="shared" ref="CM6:CU6" si="10">IF(CM7="",NA(),CM7)</f>
        <v>65.52</v>
      </c>
      <c r="CN6" s="36">
        <f t="shared" si="10"/>
        <v>65.36</v>
      </c>
      <c r="CO6" s="36">
        <f t="shared" si="10"/>
        <v>65</v>
      </c>
      <c r="CP6" s="36">
        <f t="shared" si="10"/>
        <v>66.400000000000006</v>
      </c>
      <c r="CQ6" s="36">
        <f t="shared" si="10"/>
        <v>59.11</v>
      </c>
      <c r="CR6" s="36">
        <f t="shared" si="10"/>
        <v>59.74</v>
      </c>
      <c r="CS6" s="36">
        <f t="shared" si="10"/>
        <v>59.74</v>
      </c>
      <c r="CT6" s="36">
        <f t="shared" si="10"/>
        <v>59.67</v>
      </c>
      <c r="CU6" s="36">
        <f t="shared" si="10"/>
        <v>59.91</v>
      </c>
      <c r="CV6" s="35" t="str">
        <f>IF(CV7="","",IF(CV7="-","【-】","【"&amp;SUBSTITUTE(TEXT(CV7,"#,##0.00"),"-","△")&amp;"】"))</f>
        <v>【60.69】</v>
      </c>
      <c r="CW6" s="36">
        <f>IF(CW7="",NA(),CW7)</f>
        <v>95.53</v>
      </c>
      <c r="CX6" s="36">
        <f t="shared" ref="CX6:DF6" si="11">IF(CX7="",NA(),CX7)</f>
        <v>95.86</v>
      </c>
      <c r="CY6" s="36">
        <f t="shared" si="11"/>
        <v>95.64</v>
      </c>
      <c r="CZ6" s="36">
        <f t="shared" si="11"/>
        <v>95.48</v>
      </c>
      <c r="DA6" s="36">
        <f t="shared" si="11"/>
        <v>95.85</v>
      </c>
      <c r="DB6" s="36">
        <f t="shared" si="11"/>
        <v>87.91</v>
      </c>
      <c r="DC6" s="36">
        <f t="shared" si="11"/>
        <v>87.28</v>
      </c>
      <c r="DD6" s="36">
        <f t="shared" si="11"/>
        <v>84.8</v>
      </c>
      <c r="DE6" s="36">
        <f t="shared" si="11"/>
        <v>84.6</v>
      </c>
      <c r="DF6" s="36">
        <f t="shared" si="11"/>
        <v>87.26</v>
      </c>
      <c r="DG6" s="35" t="str">
        <f>IF(DG7="","",IF(DG7="-","【-】","【"&amp;SUBSTITUTE(TEXT(DG7,"#,##0.00"),"-","△")&amp;"】"))</f>
        <v>【89.82】</v>
      </c>
      <c r="DH6" s="36">
        <f>IF(DH7="",NA(),DH7)</f>
        <v>41.55</v>
      </c>
      <c r="DI6" s="36">
        <f t="shared" ref="DI6:DQ6" si="12">IF(DI7="",NA(),DI7)</f>
        <v>43.16</v>
      </c>
      <c r="DJ6" s="36">
        <f t="shared" si="12"/>
        <v>43.96</v>
      </c>
      <c r="DK6" s="36">
        <f t="shared" si="12"/>
        <v>45.27</v>
      </c>
      <c r="DL6" s="36">
        <f t="shared" si="12"/>
        <v>46.39</v>
      </c>
      <c r="DM6" s="36">
        <f t="shared" si="12"/>
        <v>46.88</v>
      </c>
      <c r="DN6" s="36">
        <f t="shared" si="12"/>
        <v>46.94</v>
      </c>
      <c r="DO6" s="36">
        <f t="shared" si="12"/>
        <v>47.66</v>
      </c>
      <c r="DP6" s="36">
        <f t="shared" si="12"/>
        <v>48.17</v>
      </c>
      <c r="DQ6" s="36">
        <f t="shared" si="12"/>
        <v>49.2</v>
      </c>
      <c r="DR6" s="35" t="str">
        <f>IF(DR7="","",IF(DR7="-","【-】","【"&amp;SUBSTITUTE(TEXT(DR7,"#,##0.00"),"-","△")&amp;"】"))</f>
        <v>【50.19】</v>
      </c>
      <c r="DS6" s="36">
        <f>IF(DS7="",NA(),DS7)</f>
        <v>15.26</v>
      </c>
      <c r="DT6" s="36">
        <f t="shared" ref="DT6:EB6" si="13">IF(DT7="",NA(),DT7)</f>
        <v>14.98</v>
      </c>
      <c r="DU6" s="36">
        <f t="shared" si="13"/>
        <v>15.31</v>
      </c>
      <c r="DV6" s="36">
        <f t="shared" si="13"/>
        <v>15.72</v>
      </c>
      <c r="DW6" s="36">
        <f t="shared" si="13"/>
        <v>17.559999999999999</v>
      </c>
      <c r="DX6" s="36">
        <f t="shared" si="13"/>
        <v>13.39</v>
      </c>
      <c r="DY6" s="36">
        <f t="shared" si="13"/>
        <v>14.48</v>
      </c>
      <c r="DZ6" s="36">
        <f t="shared" si="13"/>
        <v>15.1</v>
      </c>
      <c r="EA6" s="36">
        <f t="shared" si="13"/>
        <v>17.12</v>
      </c>
      <c r="EB6" s="36">
        <f t="shared" si="13"/>
        <v>18.329999999999998</v>
      </c>
      <c r="EC6" s="35" t="str">
        <f>IF(EC7="","",IF(EC7="-","【-】","【"&amp;SUBSTITUTE(TEXT(EC7,"#,##0.00"),"-","△")&amp;"】"))</f>
        <v>【20.63】</v>
      </c>
      <c r="ED6" s="36">
        <f>IF(ED7="",NA(),ED7)</f>
        <v>0.75</v>
      </c>
      <c r="EE6" s="36">
        <f t="shared" ref="EE6:EM6" si="14">IF(EE7="",NA(),EE7)</f>
        <v>0.55000000000000004</v>
      </c>
      <c r="EF6" s="36">
        <f t="shared" si="14"/>
        <v>0.55000000000000004</v>
      </c>
      <c r="EG6" s="36">
        <f t="shared" si="14"/>
        <v>0.52</v>
      </c>
      <c r="EH6" s="36">
        <f t="shared" si="14"/>
        <v>0.5</v>
      </c>
      <c r="EI6" s="36">
        <f t="shared" si="14"/>
        <v>0.71</v>
      </c>
      <c r="EJ6" s="36">
        <f t="shared" si="14"/>
        <v>0.75</v>
      </c>
      <c r="EK6" s="36">
        <f t="shared" si="14"/>
        <v>0.57999999999999996</v>
      </c>
      <c r="EL6" s="36">
        <f t="shared" si="14"/>
        <v>0.54</v>
      </c>
      <c r="EM6" s="36">
        <f t="shared" si="14"/>
        <v>0.6</v>
      </c>
      <c r="EN6" s="35" t="str">
        <f>IF(EN7="","",IF(EN7="-","【-】","【"&amp;SUBSTITUTE(TEXT(EN7,"#,##0.00"),"-","△")&amp;"】"))</f>
        <v>【0.69】</v>
      </c>
    </row>
    <row r="7" spans="1:144" s="37" customFormat="1" x14ac:dyDescent="0.15">
      <c r="A7" s="29"/>
      <c r="B7" s="38">
        <v>2020</v>
      </c>
      <c r="C7" s="38">
        <v>234427</v>
      </c>
      <c r="D7" s="38">
        <v>46</v>
      </c>
      <c r="E7" s="38">
        <v>1</v>
      </c>
      <c r="F7" s="38">
        <v>0</v>
      </c>
      <c r="G7" s="38">
        <v>1</v>
      </c>
      <c r="H7" s="38" t="s">
        <v>93</v>
      </c>
      <c r="I7" s="38" t="s">
        <v>94</v>
      </c>
      <c r="J7" s="38" t="s">
        <v>95</v>
      </c>
      <c r="K7" s="38" t="s">
        <v>96</v>
      </c>
      <c r="L7" s="38" t="s">
        <v>97</v>
      </c>
      <c r="M7" s="38" t="s">
        <v>98</v>
      </c>
      <c r="N7" s="39" t="s">
        <v>99</v>
      </c>
      <c r="O7" s="39">
        <v>98.39</v>
      </c>
      <c r="P7" s="39">
        <v>99.71</v>
      </c>
      <c r="Q7" s="39">
        <v>2475</v>
      </c>
      <c r="R7" s="39">
        <v>50342</v>
      </c>
      <c r="S7" s="39">
        <v>31.14</v>
      </c>
      <c r="T7" s="39">
        <v>1616.63</v>
      </c>
      <c r="U7" s="39">
        <v>50222</v>
      </c>
      <c r="V7" s="39">
        <v>31.14</v>
      </c>
      <c r="W7" s="39">
        <v>1612.78</v>
      </c>
      <c r="X7" s="39">
        <v>121.59</v>
      </c>
      <c r="Y7" s="39">
        <v>123.23</v>
      </c>
      <c r="Z7" s="39">
        <v>123.18</v>
      </c>
      <c r="AA7" s="39">
        <v>122.42</v>
      </c>
      <c r="AB7" s="39">
        <v>121.84</v>
      </c>
      <c r="AC7" s="39">
        <v>113.16</v>
      </c>
      <c r="AD7" s="39">
        <v>112.15</v>
      </c>
      <c r="AE7" s="39">
        <v>110.66</v>
      </c>
      <c r="AF7" s="39">
        <v>109.01</v>
      </c>
      <c r="AG7" s="39">
        <v>110.91</v>
      </c>
      <c r="AH7" s="39">
        <v>110.27</v>
      </c>
      <c r="AI7" s="39">
        <v>0</v>
      </c>
      <c r="AJ7" s="39">
        <v>0</v>
      </c>
      <c r="AK7" s="39">
        <v>0</v>
      </c>
      <c r="AL7" s="39">
        <v>0</v>
      </c>
      <c r="AM7" s="39">
        <v>0</v>
      </c>
      <c r="AN7" s="39">
        <v>0.68</v>
      </c>
      <c r="AO7" s="39">
        <v>1</v>
      </c>
      <c r="AP7" s="39">
        <v>2.74</v>
      </c>
      <c r="AQ7" s="39">
        <v>3.7</v>
      </c>
      <c r="AR7" s="39">
        <v>0.92</v>
      </c>
      <c r="AS7" s="39">
        <v>1.1499999999999999</v>
      </c>
      <c r="AT7" s="39">
        <v>665.46</v>
      </c>
      <c r="AU7" s="39">
        <v>1139.8900000000001</v>
      </c>
      <c r="AV7" s="39">
        <v>1445.85</v>
      </c>
      <c r="AW7" s="39">
        <v>1228.1600000000001</v>
      </c>
      <c r="AX7" s="39">
        <v>1938.09</v>
      </c>
      <c r="AY7" s="39">
        <v>357.82</v>
      </c>
      <c r="AZ7" s="39">
        <v>355.5</v>
      </c>
      <c r="BA7" s="39">
        <v>366.03</v>
      </c>
      <c r="BB7" s="39">
        <v>365.18</v>
      </c>
      <c r="BC7" s="39">
        <v>350.79</v>
      </c>
      <c r="BD7" s="39">
        <v>260.31</v>
      </c>
      <c r="BE7" s="39">
        <v>3.39</v>
      </c>
      <c r="BF7" s="39">
        <v>3.1</v>
      </c>
      <c r="BG7" s="39">
        <v>2.84</v>
      </c>
      <c r="BH7" s="39">
        <v>2.56</v>
      </c>
      <c r="BI7" s="39">
        <v>2.2400000000000002</v>
      </c>
      <c r="BJ7" s="39">
        <v>307.45999999999998</v>
      </c>
      <c r="BK7" s="39">
        <v>312.58</v>
      </c>
      <c r="BL7" s="39">
        <v>370.12</v>
      </c>
      <c r="BM7" s="39">
        <v>371.65</v>
      </c>
      <c r="BN7" s="39">
        <v>322.92</v>
      </c>
      <c r="BO7" s="39">
        <v>275.67</v>
      </c>
      <c r="BP7" s="39">
        <v>116.42</v>
      </c>
      <c r="BQ7" s="39">
        <v>117.58</v>
      </c>
      <c r="BR7" s="39">
        <v>117.75</v>
      </c>
      <c r="BS7" s="39">
        <v>119.81</v>
      </c>
      <c r="BT7" s="39">
        <v>118.98</v>
      </c>
      <c r="BU7" s="39">
        <v>106.01</v>
      </c>
      <c r="BV7" s="39">
        <v>104.57</v>
      </c>
      <c r="BW7" s="39">
        <v>100.42</v>
      </c>
      <c r="BX7" s="39">
        <v>98.77</v>
      </c>
      <c r="BY7" s="39">
        <v>100.85</v>
      </c>
      <c r="BZ7" s="39">
        <v>100.05</v>
      </c>
      <c r="CA7" s="39">
        <v>124.03</v>
      </c>
      <c r="CB7" s="39">
        <v>122.79</v>
      </c>
      <c r="CC7" s="39">
        <v>122.52</v>
      </c>
      <c r="CD7" s="39">
        <v>120.36</v>
      </c>
      <c r="CE7" s="39">
        <v>120.12</v>
      </c>
      <c r="CF7" s="39">
        <v>162.24</v>
      </c>
      <c r="CG7" s="39">
        <v>165.47</v>
      </c>
      <c r="CH7" s="39">
        <v>171.67</v>
      </c>
      <c r="CI7" s="39">
        <v>173.67</v>
      </c>
      <c r="CJ7" s="39">
        <v>167.1</v>
      </c>
      <c r="CK7" s="39">
        <v>166.4</v>
      </c>
      <c r="CL7" s="39">
        <v>65.56</v>
      </c>
      <c r="CM7" s="39">
        <v>65.52</v>
      </c>
      <c r="CN7" s="39">
        <v>65.36</v>
      </c>
      <c r="CO7" s="39">
        <v>65</v>
      </c>
      <c r="CP7" s="39">
        <v>66.400000000000006</v>
      </c>
      <c r="CQ7" s="39">
        <v>59.11</v>
      </c>
      <c r="CR7" s="39">
        <v>59.74</v>
      </c>
      <c r="CS7" s="39">
        <v>59.74</v>
      </c>
      <c r="CT7" s="39">
        <v>59.67</v>
      </c>
      <c r="CU7" s="39">
        <v>59.91</v>
      </c>
      <c r="CV7" s="39">
        <v>60.69</v>
      </c>
      <c r="CW7" s="39">
        <v>95.53</v>
      </c>
      <c r="CX7" s="39">
        <v>95.86</v>
      </c>
      <c r="CY7" s="39">
        <v>95.64</v>
      </c>
      <c r="CZ7" s="39">
        <v>95.48</v>
      </c>
      <c r="DA7" s="39">
        <v>95.85</v>
      </c>
      <c r="DB7" s="39">
        <v>87.91</v>
      </c>
      <c r="DC7" s="39">
        <v>87.28</v>
      </c>
      <c r="DD7" s="39">
        <v>84.8</v>
      </c>
      <c r="DE7" s="39">
        <v>84.6</v>
      </c>
      <c r="DF7" s="39">
        <v>87.26</v>
      </c>
      <c r="DG7" s="39">
        <v>89.82</v>
      </c>
      <c r="DH7" s="39">
        <v>41.55</v>
      </c>
      <c r="DI7" s="39">
        <v>43.16</v>
      </c>
      <c r="DJ7" s="39">
        <v>43.96</v>
      </c>
      <c r="DK7" s="39">
        <v>45.27</v>
      </c>
      <c r="DL7" s="39">
        <v>46.39</v>
      </c>
      <c r="DM7" s="39">
        <v>46.88</v>
      </c>
      <c r="DN7" s="39">
        <v>46.94</v>
      </c>
      <c r="DO7" s="39">
        <v>47.66</v>
      </c>
      <c r="DP7" s="39">
        <v>48.17</v>
      </c>
      <c r="DQ7" s="39">
        <v>49.2</v>
      </c>
      <c r="DR7" s="39">
        <v>50.19</v>
      </c>
      <c r="DS7" s="39">
        <v>15.26</v>
      </c>
      <c r="DT7" s="39">
        <v>14.98</v>
      </c>
      <c r="DU7" s="39">
        <v>15.31</v>
      </c>
      <c r="DV7" s="39">
        <v>15.72</v>
      </c>
      <c r="DW7" s="39">
        <v>17.559999999999999</v>
      </c>
      <c r="DX7" s="39">
        <v>13.39</v>
      </c>
      <c r="DY7" s="39">
        <v>14.48</v>
      </c>
      <c r="DZ7" s="39">
        <v>15.1</v>
      </c>
      <c r="EA7" s="39">
        <v>17.12</v>
      </c>
      <c r="EB7" s="39">
        <v>18.329999999999998</v>
      </c>
      <c r="EC7" s="39">
        <v>20.63</v>
      </c>
      <c r="ED7" s="39">
        <v>0.75</v>
      </c>
      <c r="EE7" s="39">
        <v>0.55000000000000004</v>
      </c>
      <c r="EF7" s="39">
        <v>0.55000000000000004</v>
      </c>
      <c r="EG7" s="39">
        <v>0.52</v>
      </c>
      <c r="EH7" s="39">
        <v>0.5</v>
      </c>
      <c r="EI7" s="39">
        <v>0.71</v>
      </c>
      <c r="EJ7" s="39">
        <v>0.75</v>
      </c>
      <c r="EK7" s="39">
        <v>0.57999999999999996</v>
      </c>
      <c r="EL7" s="39">
        <v>0.54</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2022-01-31T08:40:09Z</cp:lastPrinted>
  <dcterms:created xsi:type="dcterms:W3CDTF">2021-12-03T06:51:50Z</dcterms:created>
  <dcterms:modified xsi:type="dcterms:W3CDTF">2022-02-02T00:42:53Z</dcterms:modified>
  <cp:category/>
</cp:coreProperties>
</file>