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未着手\"/>
    </mc:Choice>
  </mc:AlternateContent>
  <workbookProtection workbookAlgorithmName="SHA-512" workbookHashValue="b829wkrQu2i3hcwdbP6h4IsQ9UxDv/LQNDgBoP/p6/ZD1ovlRuFyvq9lFB9IuwawUQ73B7OgUQlrVwkGfQQkJA==" workbookSaltValue="6YmJQOhqNwEEr5PbeqDilQ=="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<sst xmlns="http://schemas.openxmlformats.org/spreadsheetml/2006/main" count="236" uniqueCount="119">
  <si>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</si>
  <si>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</si>
  <si>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</si>
  <si>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</si>
  <si>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</si>
  <si>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</si>
  <si>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</si>
  <si>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</si>
  <si>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</si>
  <si>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</si>
  <si>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</si>
  <si>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</si>
  <si>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</si>
  <si>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</si>
  <si>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</si>
  <si>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</si>
  <si>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</si>
  <si>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</si>
  <si>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</si>
  <si>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</si>
  <si>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</si>
  <si>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</si>
  <si>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</si>
  <si>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</si>
  <si>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</si>
  <si>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</si>
  <si>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</si>
  <si>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</si>
  <si>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</si>
  <si>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</si>
  <si>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</si>
  <si>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</si>
  <si>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</si>
  <si>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</si>
  <si>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</si>
  <si>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</si>
  <si>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</si>
  <si>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</si>
  <si>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</si>
  <si>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</si>
  <si>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</si>
  <si>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</si>
  <si>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</si>
  <si>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</si>
  <si>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</si>
  <si>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</si>
  <si>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</si>
  <si>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</si>
  <si>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</si>
  <si>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</si>
  <si>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</si>
  <si>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</si>
  <si>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</si>
  <si>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</si>
  <si>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</si>
  <si>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</si>
  <si>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</si>
  <si>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</si>
  <si>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</si>
  <si>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</si>
  <si>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</si>
  <si>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</si>
  <si>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</si>
  <si>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</si>
  <si>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</si>
  <si>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</si>
  <si>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</si>
  <si>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</si>
  <si>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</si>
  <si>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</si>
  <si>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</si>
  <si>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</si>
  <si>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</si>
  <si>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</si>
  <si>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</si>
  <si>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</si>
  <si>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</si>
  <si>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</si>
  <si>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</si>
  <si>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</si>
  <si>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</si>
  <si>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</si>
  <si>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</si>
  <si>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</si>
  <si>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</si>
  <si>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</si>
  <si>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</si>
  <si>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</si>
  <si>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</si>
  <si>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</si>
  <si>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</si>
  <si>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</si>
  <si>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</si>
  <si>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</si>
  <si>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</si>
  <si>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</si>
  <si>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</si>
  <si>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</si>
  <si>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</si>
  <si>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</si>
  <si>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</si>
  <si>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</si>
  <si>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</si>
  <si>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</si>
  <si>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</si>
  <si>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</si>
  <si>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</si>
  <si>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</si>
  <si>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</si>
  <si>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</si>
  <si>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</si>
  <si>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</si>
  <si>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</si>
  <si>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</si>
  <si>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</si>
  <si>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</si>
  <si>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
　平成23年度以降100％以上となっており、経営健全性は保たれている。
　平成27年度の収益的収支比率が上昇しているのは、補助事業により収入が増加したためである。
④企業債残高対事業規模比率
　平成23年度の当初事業計画完了後、新規の借入れは減少しているが、今後予想される更新に向けて適切な数値となるよう努める。
⑤経費回収率
　使用料で回収すべき経費を、全て使用料で賄えていない状況（100％未満）が続いているが、更なる費用削減や効率化を進めて改善を図る。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phoneticPr fontId="4"/>
  </si>
  <si>
    <t xml:space="preserve">　平成15年8月の一部供用開始より17年経過した。
　日間賀島浄化センターや各中継ポンプ等の維持管理に努めているが、今後、維持費や更新費用等の増加が予想されるため、平成30年度に機能保全計画を策定している。この計画を基に各施設の長寿命化を図る必要がある。
</t>
    <phoneticPr fontId="4"/>
  </si>
  <si>
    <r>
      <t>　</t>
    </r>
    <r>
      <rPr>
        <sz val="11"/>
        <rFont val="ＭＳ ゴシック"/>
        <family val="3"/>
        <charset val="128"/>
      </rPr>
      <t>これまでは健全な</t>
    </r>
    <r>
      <rPr>
        <sz val="11"/>
        <color theme="1"/>
        <rFont val="ＭＳ ゴシック"/>
        <family val="3"/>
        <charset val="128"/>
      </rPr>
      <t>経営を続けることができたが、経年劣化は避けられず、今後の大規模改修等に備えた施策を講じていく必要がある。
　また、将来的に維持費や更新費用等が増加することが見込まれることから、財政計画の見直し及び適正な使用料の収入確保と汚水処理費等を削減することにより、健全な経営努力をしていく必要がある。
　経営戦略は令和2年度に策定しており、令和6年度（公営企業会計適用後）に見直しを行う予定。</t>
    </r>
    <rPh sb="156" eb="158">
      <t>ケイエイ</t>
    </rPh>
    <rPh sb="158" eb="160">
      <t>センリャク</t>
    </rPh>
    <rPh sb="161" eb="163">
      <t>レイワ</t>
    </rPh>
    <rPh sb="164" eb="166">
      <t>ネンド</t>
    </rPh>
    <rPh sb="167" eb="169">
      <t>サクテイ</t>
    </rPh>
    <rPh sb="174" eb="176">
      <t>レイワ</t>
    </rPh>
    <rPh sb="177" eb="179">
      <t>ネンド</t>
    </rPh>
    <rPh sb="180" eb="182">
      <t>コウエイ</t>
    </rPh>
    <rPh sb="182" eb="184">
      <t>キギョウ</t>
    </rPh>
    <rPh sb="184" eb="186">
      <t>カイケイ</t>
    </rPh>
    <rPh sb="186" eb="188">
      <t>テキヨウ</t>
    </rPh>
    <rPh sb="188" eb="189">
      <t>ゴ</t>
    </rPh>
    <rPh sb="191" eb="193">
      <t>ミナオ</t>
    </rPh>
    <rPh sb="195" eb="196">
      <t>オコナ</t>
    </rPh>
    <rPh sb="197" eb="19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</si>
</sst>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D-41D4-8EEB-2B8140DAF4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formatCode="#,##0.00;&quot;△&quot;#,##0.00;&quot;-&quot;">
                  <c:v>0.01</c:v>
                </c:pt>
                <c:pt idx="4" formatCode="#,##0.00;&quot;△&quot;#,##0.00;&quot;-&quot;">
                  <c:v>1.6</c:v>
                </c:pt>
              </c:numCache>
            </c:numRef>
          </c:val>
          <c:smooth val="0"/>
          <c:extLst>
            <c:ext xmlns:c16="http://schemas.microsoft.com/office/drawing/2014/chart" uri="{C3380CC4-5D6E-409C-BE32-E72D297353CC}">
              <c16:uniqueId val="{00000001-DB2D-41D4-8EEB-2B8140DAF4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39.46</c:v>
                </c:pt>
                <c:pt idx="1">
                  <c:v>38.51</c:v>
                </c:pt>
                <c:pt idx="2">
                  <c:v>38.83</c:v>
                </c:pt>
                <c:pt idx="3">
                  <c:v>38.25</c:v>
                </c:pt>
                <c:pt idx="4">
                  <c:v>36.85</c:v>
                </c:pt>
              </c:numCache>
            </c:numRef>
          </c:val>
          <c:extLst>
            <c:ext xmlns:c16="http://schemas.microsoft.com/office/drawing/2014/chart" uri="{C3380CC4-5D6E-409C-BE32-E72D297353CC}">
              <c16:uniqueId val="{00000000-AF02-41D6-ABE9-40B0A76113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32.229999999999997</c:v>
                </c:pt>
                <c:pt idx="3">
                  <c:v>32.479999999999997</c:v>
                </c:pt>
                <c:pt idx="4">
                  <c:v>30.19</c:v>
                </c:pt>
              </c:numCache>
            </c:numRef>
          </c:val>
          <c:smooth val="0"/>
          <c:extLst>
            <c:ext xmlns:c16="http://schemas.microsoft.com/office/drawing/2014/chart" uri="{C3380CC4-5D6E-409C-BE32-E72D297353CC}">
              <c16:uniqueId val="{00000001-AF02-41D6-ABE9-40B0A76113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97.54</c:v>
                </c:pt>
                <c:pt idx="1">
                  <c:v>97.54</c:v>
                </c:pt>
                <c:pt idx="2">
                  <c:v>97.65</c:v>
                </c:pt>
                <c:pt idx="3">
                  <c:v>97.4</c:v>
                </c:pt>
                <c:pt idx="4">
                  <c:v>97.9</c:v>
                </c:pt>
              </c:numCache>
            </c:numRef>
          </c:val>
          <c:extLst>
            <c:ext xmlns:c16="http://schemas.microsoft.com/office/drawing/2014/chart" uri="{C3380CC4-5D6E-409C-BE32-E72D297353CC}">
              <c16:uniqueId val="{00000000-3139-497D-8B94-4967CD6557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80.8</c:v>
                </c:pt>
                <c:pt idx="3">
                  <c:v>79.2</c:v>
                </c:pt>
                <c:pt idx="4">
                  <c:v>79.09</c:v>
                </c:pt>
              </c:numCache>
            </c:numRef>
          </c:val>
          <c:smooth val="0"/>
          <c:extLst>
            <c:ext xmlns:c16="http://schemas.microsoft.com/office/drawing/2014/chart" uri="{C3380CC4-5D6E-409C-BE32-E72D297353CC}">
              <c16:uniqueId val="{00000001-3139-497D-8B94-4967CD6557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108.15</c:v>
                </c:pt>
                <c:pt idx="1">
                  <c:v>101.31</c:v>
                </c:pt>
                <c:pt idx="2">
                  <c:v>102.31</c:v>
                </c:pt>
                <c:pt idx="3">
                  <c:v>103.2</c:v>
                </c:pt>
                <c:pt idx="4">
                  <c:v>105.7</c:v>
                </c:pt>
              </c:numCache>
            </c:numRef>
          </c:val>
          <c:extLst>
            <c:ext xmlns:c16="http://schemas.microsoft.com/office/drawing/2014/chart" uri="{C3380CC4-5D6E-409C-BE32-E72D297353CC}">
              <c16:uniqueId val="{00000000-5745-4D15-946C-E00C1E3185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5-4D15-946C-E00C1E3185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6-4687-9634-6C42BB50FA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6-4687-9634-6C42BB50FA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8-4F45-9F08-0AB4B97732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8-4F45-9F08-0AB4B97732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57-40E7-905B-DC2843638F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57-40E7-905B-DC2843638F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6-45EE-9A91-6D3C883529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6-45EE-9A91-6D3C883529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52-4117-B16B-DC32FE60B6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1006.65</c:v>
                </c:pt>
                <c:pt idx="3">
                  <c:v>998.42</c:v>
                </c:pt>
                <c:pt idx="4">
                  <c:v>1095.52</c:v>
                </c:pt>
              </c:numCache>
            </c:numRef>
          </c:val>
          <c:smooth val="0"/>
          <c:extLst>
            <c:ext xmlns:c16="http://schemas.microsoft.com/office/drawing/2014/chart" uri="{C3380CC4-5D6E-409C-BE32-E72D297353CC}">
              <c16:uniqueId val="{00000001-0552-4117-B16B-DC32FE60B6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91.95</c:v>
                </c:pt>
                <c:pt idx="1">
                  <c:v>81.05</c:v>
                </c:pt>
                <c:pt idx="2">
                  <c:v>81.069999999999993</c:v>
                </c:pt>
                <c:pt idx="3">
                  <c:v>81.37</c:v>
                </c:pt>
                <c:pt idx="4">
                  <c:v>94.46</c:v>
                </c:pt>
              </c:numCache>
            </c:numRef>
          </c:val>
          <c:extLst>
            <c:ext xmlns:c16="http://schemas.microsoft.com/office/drawing/2014/chart" uri="{C3380CC4-5D6E-409C-BE32-E72D297353CC}">
              <c16:uniqueId val="{00000000-4926-4861-A082-32D18056F8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43.43</c:v>
                </c:pt>
                <c:pt idx="3">
                  <c:v>41.41</c:v>
                </c:pt>
                <c:pt idx="4">
                  <c:v>39.64</c:v>
                </c:pt>
              </c:numCache>
            </c:numRef>
          </c:val>
          <c:smooth val="0"/>
          <c:extLst>
            <c:ext xmlns:c16="http://schemas.microsoft.com/office/drawing/2014/chart" uri="{C3380CC4-5D6E-409C-BE32-E72D297353CC}">
              <c16:uniqueId val="{00000001-4926-4861-A082-32D18056F8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150.41999999999999</c:v>
                </c:pt>
                <c:pt idx="1">
                  <c:v>168.55</c:v>
                </c:pt>
                <c:pt idx="2">
                  <c:v>167.93</c:v>
                </c:pt>
                <c:pt idx="3">
                  <c:v>170.6</c:v>
                </c:pt>
                <c:pt idx="4">
                  <c:v>150</c:v>
                </c:pt>
              </c:numCache>
            </c:numRef>
          </c:val>
          <c:extLst>
            <c:ext xmlns:c16="http://schemas.microsoft.com/office/drawing/2014/chart" uri="{C3380CC4-5D6E-409C-BE32-E72D297353CC}">
              <c16:uniqueId val="{00000000-EBBC-480B-9165-27224DD7DA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400.44</c:v>
                </c:pt>
                <c:pt idx="3">
                  <c:v>417.56</c:v>
                </c:pt>
                <c:pt idx="4">
                  <c:v>449.72</c:v>
                </c:pt>
              </c:numCache>
            </c:numRef>
          </c:val>
          <c:smooth val="0"/>
          <c:extLst>
            <c:ext xmlns:c16="http://schemas.microsoft.com/office/drawing/2014/chart" uri="{C3380CC4-5D6E-409C-BE32-E72D297353CC}">
              <c16:uniqueId val="{00000001-EBBC-480B-9165-27224DD7DA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南知多町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17126</v>
      </c>
      <c r="AM8" s="69"/>
      <c r="AN8" s="69"/>
      <c r="AO8" s="69"/>
      <c r="AP8" s="69"/>
      <c r="AQ8" s="69"/>
      <c r="AR8" s="69"/>
      <c r="AS8" s="69"/>
      <c r="AT8" s="68">
        <f>データ!T6</f>
        <v>38.369999999999997</v>
      </c>
      <c r="AU8" s="68"/>
      <c r="AV8" s="68"/>
      <c r="AW8" s="68"/>
      <c r="AX8" s="68"/>
      <c r="AY8" s="68"/>
      <c r="AZ8" s="68"/>
      <c r="BA8" s="68"/>
      <c r="BB8" s="68">
        <f>データ!U6</f>
        <v>446.34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10.63</v>
      </c>
      <c r="Q10" s="68"/>
      <c r="R10" s="68"/>
      <c r="S10" s="68"/>
      <c r="T10" s="68"/>
      <c r="U10" s="68"/>
      <c r="V10" s="68"/>
      <c r="W10" s="68">
        <f>データ!Q6</f>
        <v>101.11</v>
      </c>
      <c r="X10" s="68"/>
      <c r="Y10" s="68"/>
      <c r="Z10" s="68"/>
      <c r="AA10" s="68"/>
      <c r="AB10" s="68"/>
      <c r="AC10" s="68"/>
      <c r="AD10" s="69">
        <f>データ!R6</f>
        <v>2562</v>
      </c>
      <c r="AE10" s="69"/>
      <c r="AF10" s="69"/>
      <c r="AG10" s="69"/>
      <c r="AH10" s="69"/>
      <c r="AI10" s="69"/>
      <c r="AJ10" s="69"/>
      <c r="AK10" s="2"/>
      <c r="AL10" s="69">
        <f>データ!V6</f>
        <v>1806</v>
      </c>
      <c r="AM10" s="69"/>
      <c r="AN10" s="69"/>
      <c r="AO10" s="69"/>
      <c r="AP10" s="69"/>
      <c r="AQ10" s="69"/>
      <c r="AR10" s="69"/>
      <c r="AS10" s="69"/>
      <c r="AT10" s="68">
        <f>データ!W6</f>
        <v>0.33</v>
      </c>
      <c r="AU10" s="68"/>
      <c r="AV10" s="68"/>
      <c r="AW10" s="68"/>
      <c r="AX10" s="68"/>
      <c r="AY10" s="68"/>
      <c r="AZ10" s="68"/>
      <c r="BA10" s="68"/>
      <c r="BB10" s="68">
        <f>データ!X6</f>
        <v>5472.73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9WRRw8CtGZ3zZTW7cmutcWITlCNYwT8XDF2COYEPGyz/cBHX578VL5DZjaNs20/1ntcOcRGrh51m00hNkeZbA==" saltValue="cFIrErRI4lqwRoJ1V9Ns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234451</v>
      </c>
      <c r="D6" s="33">
        <f t="shared" si="3"/>
        <v>47</v>
      </c>
      <c r="E6" s="33">
        <f t="shared" si="3"/>
        <v>17</v>
      </c>
      <c r="F6" s="33">
        <f t="shared" si="3"/>
        <v>6</v>
      </c>
      <c r="G6" s="33">
        <f t="shared" si="3"/>
        <v>0</v>
      </c>
      <c r="H6" s="33" t="str">
        <f t="shared" si="3"/>
        <v>愛知県　南知多町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10.63</v>
      </c>
      <c r="Q6" s="34">
        <f t="shared" si="3"/>
        <v>101.11</v>
      </c>
      <c r="R6" s="34">
        <f t="shared" si="3"/>
        <v>2562</v>
      </c>
      <c r="S6" s="34">
        <f t="shared" si="3"/>
        <v>17126</v>
      </c>
      <c r="T6" s="34">
        <f t="shared" si="3"/>
        <v>38.369999999999997</v>
      </c>
      <c r="U6" s="34">
        <f t="shared" si="3"/>
        <v>446.34</v>
      </c>
      <c r="V6" s="34">
        <f t="shared" si="3"/>
        <v>1806</v>
      </c>
      <c r="W6" s="34">
        <f t="shared" si="3"/>
        <v>0.33</v>
      </c>
      <c r="X6" s="34">
        <f t="shared" si="3"/>
        <v>5472.73</v>
      </c>
      <c r="Y6" s="35">
        <f>IF(Y7="",NA(),Y7)</f>
        <v>108.15</v>
      </c>
      <c r="Z6" s="35">
        <f t="shared" ref="Z6:AH6" si="4">IF(Z7="",NA(),Z7)</f>
        <v>101.31</v>
      </c>
      <c r="AA6" s="35">
        <f t="shared" si="4"/>
        <v>102.31</v>
      </c>
      <c r="AB6" s="35">
        <f t="shared" si="4"/>
        <v>103.2</v>
      </c>
      <c r="AC6" s="35">
        <f t="shared" si="4"/>
        <v>105.7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1006.65</v>
      </c>
      <c r="BN6" s="35">
        <f t="shared" si="7"/>
        <v>998.42</v>
      </c>
      <c r="BO6" s="35">
        <f t="shared" si="7"/>
        <v>1095.52</v>
      </c>
      <c r="BP6" s="34" t="str">
        <f>IF(BP7="","",IF(BP7="-","【-】","【"&amp;SUBSTITUTE(TEXT(BP7,"#,##0.00"),"-","△")&amp;"】"))</f>
        <v>【1,042.34】</v>
      </c>
      <c r="BQ6" s="35">
        <f>IF(BQ7="",NA(),BQ7)</f>
        <v>91.95</v>
      </c>
      <c r="BR6" s="35">
        <f t="shared" ref="BR6:BZ6" si="8">IF(BR7="",NA(),BR7)</f>
        <v>81.05</v>
      </c>
      <c r="BS6" s="35">
        <f t="shared" si="8"/>
        <v>81.069999999999993</v>
      </c>
      <c r="BT6" s="35">
        <f t="shared" si="8"/>
        <v>81.37</v>
      </c>
      <c r="BU6" s="35">
        <f t="shared" si="8"/>
        <v>94.46</v>
      </c>
      <c r="BV6" s="35">
        <f t="shared" si="8"/>
        <v>34.51</v>
      </c>
      <c r="BW6" s="35">
        <f t="shared" si="8"/>
        <v>46.77</v>
      </c>
      <c r="BX6" s="35">
        <f t="shared" si="8"/>
        <v>43.43</v>
      </c>
      <c r="BY6" s="35">
        <f t="shared" si="8"/>
        <v>41.41</v>
      </c>
      <c r="BZ6" s="35">
        <f t="shared" si="8"/>
        <v>39.64</v>
      </c>
      <c r="CA6" s="34" t="str">
        <f>IF(CA7="","",IF(CA7="-","【-】","【"&amp;SUBSTITUTE(TEXT(CA7,"#,##0.00"),"-","△")&amp;"】"))</f>
        <v>【42.60】</v>
      </c>
      <c r="CB6" s="35">
        <f>IF(CB7="",NA(),CB7)</f>
        <v>150.41999999999999</v>
      </c>
      <c r="CC6" s="35">
        <f t="shared" ref="CC6:CK6" si="9">IF(CC7="",NA(),CC7)</f>
        <v>168.55</v>
      </c>
      <c r="CD6" s="35">
        <f t="shared" si="9"/>
        <v>167.93</v>
      </c>
      <c r="CE6" s="35">
        <f t="shared" si="9"/>
        <v>170.6</v>
      </c>
      <c r="CF6" s="35">
        <f t="shared" si="9"/>
        <v>150</v>
      </c>
      <c r="CG6" s="35">
        <f t="shared" si="9"/>
        <v>476.11</v>
      </c>
      <c r="CH6" s="35">
        <f t="shared" si="9"/>
        <v>348.75</v>
      </c>
      <c r="CI6" s="35">
        <f t="shared" si="9"/>
        <v>400.44</v>
      </c>
      <c r="CJ6" s="35">
        <f t="shared" si="9"/>
        <v>417.56</v>
      </c>
      <c r="CK6" s="35">
        <f t="shared" si="9"/>
        <v>449.72</v>
      </c>
      <c r="CL6" s="34" t="str">
        <f>IF(CL7="","",IF(CL7="-","【-】","【"&amp;SUBSTITUTE(TEXT(CL7,"#,##0.00"),"-","△")&amp;"】"))</f>
        <v>【410.22】</v>
      </c>
      <c r="CM6" s="35">
        <f>IF(CM7="",NA(),CM7)</f>
        <v>39.46</v>
      </c>
      <c r="CN6" s="35">
        <f t="shared" ref="CN6:CV6" si="10">IF(CN7="",NA(),CN7)</f>
        <v>38.51</v>
      </c>
      <c r="CO6" s="35">
        <f t="shared" si="10"/>
        <v>38.83</v>
      </c>
      <c r="CP6" s="35">
        <f t="shared" si="10"/>
        <v>38.25</v>
      </c>
      <c r="CQ6" s="35">
        <f t="shared" si="10"/>
        <v>36.85</v>
      </c>
      <c r="CR6" s="35">
        <f t="shared" si="10"/>
        <v>29.4</v>
      </c>
      <c r="CS6" s="35">
        <f t="shared" si="10"/>
        <v>29.8</v>
      </c>
      <c r="CT6" s="35">
        <f t="shared" si="10"/>
        <v>32.229999999999997</v>
      </c>
      <c r="CU6" s="35">
        <f t="shared" si="10"/>
        <v>32.479999999999997</v>
      </c>
      <c r="CV6" s="35">
        <f t="shared" si="10"/>
        <v>30.19</v>
      </c>
      <c r="CW6" s="34" t="str">
        <f>IF(CW7="","",IF(CW7="-","【-】","【"&amp;SUBSTITUTE(TEXT(CW7,"#,##0.00"),"-","△")&amp;"】"))</f>
        <v>【32.98】</v>
      </c>
      <c r="CX6" s="35">
        <f>IF(CX7="",NA(),CX7)</f>
        <v>97.54</v>
      </c>
      <c r="CY6" s="35">
        <f t="shared" ref="CY6:DG6" si="11">IF(CY7="",NA(),CY7)</f>
        <v>97.54</v>
      </c>
      <c r="CZ6" s="35">
        <f t="shared" si="11"/>
        <v>97.65</v>
      </c>
      <c r="DA6" s="35">
        <f t="shared" si="11"/>
        <v>97.4</v>
      </c>
      <c r="DB6" s="35">
        <f t="shared" si="11"/>
        <v>97.9</v>
      </c>
      <c r="DC6" s="35">
        <f t="shared" si="11"/>
        <v>63.77</v>
      </c>
      <c r="DD6" s="35">
        <f t="shared" si="11"/>
        <v>66.95</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5">
        <f t="shared" si="14"/>
        <v>0.01</v>
      </c>
      <c r="EN6" s="35">
        <f t="shared" si="14"/>
        <v>1.6</v>
      </c>
      <c r="EO6" s="34" t="str">
        <f>IF(EO7="","",IF(EO7="-","【-】","【"&amp;SUBSTITUTE(TEXT(EO7,"#,##0.00"),"-","△")&amp;"】"))</f>
        <v>【1.09】</v>
      </c>
    </row>
    <row r="7" spans="1:145" s="36" customFormat="1" x14ac:dyDescent="0.15">
      <c r="A7" s="28"/>
      <c r="B7" s="37">
        <v>2020</v>
      </c>
      <c r="C7" s="37">
        <v>234451</v>
      </c>
      <c r="D7" s="37">
        <v>47</v>
      </c>
      <c r="E7" s="37">
        <v>17</v>
      </c>
      <c r="F7" s="37">
        <v>6</v>
      </c>
      <c r="G7" s="37">
        <v>0</v>
      </c>
      <c r="H7" s="37" t="s">
        <v>98</v>
      </c>
      <c r="I7" s="37" t="s">
        <v>99</v>
      </c>
      <c r="J7" s="37" t="s">
        <v>100</v>
      </c>
      <c r="K7" s="37" t="s">
        <v>101</v>
      </c>
      <c r="L7" s="37" t="s">
        <v>102</v>
      </c>
      <c r="M7" s="37" t="s">
        <v>103</v>
      </c>
      <c r="N7" s="38" t="s">
        <v>104</v>
      </c>
      <c r="O7" s="38" t="s">
        <v>105</v>
      </c>
      <c r="P7" s="38">
        <v>10.63</v>
      </c>
      <c r="Q7" s="38">
        <v>101.11</v>
      </c>
      <c r="R7" s="38">
        <v>2562</v>
      </c>
      <c r="S7" s="38">
        <v>17126</v>
      </c>
      <c r="T7" s="38">
        <v>38.369999999999997</v>
      </c>
      <c r="U7" s="38">
        <v>446.34</v>
      </c>
      <c r="V7" s="38">
        <v>1806</v>
      </c>
      <c r="W7" s="38">
        <v>0.33</v>
      </c>
      <c r="X7" s="38">
        <v>5472.73</v>
      </c>
      <c r="Y7" s="38">
        <v>108.15</v>
      </c>
      <c r="Z7" s="38">
        <v>101.31</v>
      </c>
      <c r="AA7" s="38">
        <v>102.31</v>
      </c>
      <c r="AB7" s="38">
        <v>103.2</v>
      </c>
      <c r="AC7" s="38">
        <v>105.7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1006.65</v>
      </c>
      <c r="BN7" s="38">
        <v>998.42</v>
      </c>
      <c r="BO7" s="38">
        <v>1095.52</v>
      </c>
      <c r="BP7" s="38">
        <v>1042.3399999999999</v>
      </c>
      <c r="BQ7" s="38">
        <v>91.95</v>
      </c>
      <c r="BR7" s="38">
        <v>81.05</v>
      </c>
      <c r="BS7" s="38">
        <v>81.069999999999993</v>
      </c>
      <c r="BT7" s="38">
        <v>81.37</v>
      </c>
      <c r="BU7" s="38">
        <v>94.46</v>
      </c>
      <c r="BV7" s="38">
        <v>34.51</v>
      </c>
      <c r="BW7" s="38">
        <v>46.77</v>
      </c>
      <c r="BX7" s="38">
        <v>43.43</v>
      </c>
      <c r="BY7" s="38">
        <v>41.41</v>
      </c>
      <c r="BZ7" s="38">
        <v>39.64</v>
      </c>
      <c r="CA7" s="38">
        <v>42.6</v>
      </c>
      <c r="CB7" s="38">
        <v>150.41999999999999</v>
      </c>
      <c r="CC7" s="38">
        <v>168.55</v>
      </c>
      <c r="CD7" s="38">
        <v>167.93</v>
      </c>
      <c r="CE7" s="38">
        <v>170.6</v>
      </c>
      <c r="CF7" s="38">
        <v>150</v>
      </c>
      <c r="CG7" s="38">
        <v>476.11</v>
      </c>
      <c r="CH7" s="38">
        <v>348.75</v>
      </c>
      <c r="CI7" s="38">
        <v>400.44</v>
      </c>
      <c r="CJ7" s="38">
        <v>417.56</v>
      </c>
      <c r="CK7" s="38">
        <v>449.72</v>
      </c>
      <c r="CL7" s="38">
        <v>410.22</v>
      </c>
      <c r="CM7" s="38">
        <v>39.46</v>
      </c>
      <c r="CN7" s="38">
        <v>38.51</v>
      </c>
      <c r="CO7" s="38">
        <v>38.83</v>
      </c>
      <c r="CP7" s="38">
        <v>38.25</v>
      </c>
      <c r="CQ7" s="38">
        <v>36.85</v>
      </c>
      <c r="CR7" s="38">
        <v>29.4</v>
      </c>
      <c r="CS7" s="38">
        <v>29.8</v>
      </c>
      <c r="CT7" s="38">
        <v>32.229999999999997</v>
      </c>
      <c r="CU7" s="38">
        <v>32.479999999999997</v>
      </c>
      <c r="CV7" s="38">
        <v>30.19</v>
      </c>
      <c r="CW7" s="38">
        <v>32.979999999999997</v>
      </c>
      <c r="CX7" s="38">
        <v>97.54</v>
      </c>
      <c r="CY7" s="38">
        <v>97.54</v>
      </c>
      <c r="CZ7" s="38">
        <v>97.65</v>
      </c>
      <c r="DA7" s="38">
        <v>97.4</v>
      </c>
      <c r="DB7" s="38">
        <v>97.9</v>
      </c>
      <c r="DC7" s="38">
        <v>63.77</v>
      </c>
      <c r="DD7" s="38">
        <v>66.95</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2022-01-30T04:54:56Z</cp:lastPrinted>
  <dcterms:created xsi:type="dcterms:W3CDTF">2021-12-03T08:05:16Z</dcterms:created>
  <dcterms:modified xsi:type="dcterms:W3CDTF">2022-01-30T04:58:40Z</dcterms:modified>
  <cp:category/>
</cp:coreProperties>
</file>