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OK\171（kouge）\法適\"/>
    </mc:Choice>
  </mc:AlternateContent>
  <workbookProtection workbookAlgorithmName="SHA-512" workbookHashValue="nxc3vaOFvaSejVaeY9Jn7vhr1hzgdS89k7VQMtuLp+qwfgOZ39dzTjLMeldeDwoNMn8nNFODKCBXD9TNzcu9Jw==" workbookSaltValue="GWbgfFkDYVAgQHdWZrWuW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<sst xmlns="http://schemas.openxmlformats.org/spreadsheetml/2006/main" count="320" uniqueCount="118">
  <si>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</si>
  <si>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</si>
  <si>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</si>
  <si>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</si>
  <si>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</si>
  <si>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</si>
  <si>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</si>
  <si>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</si>
  <si>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</si>
  <si>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</si>
  <si>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</si>
  <si>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</si>
  <si>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</si>
  <si>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</si>
  <si>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</si>
  <si>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</si>
  <si>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</si>
  <si>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</si>
  <si>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</si>
  <si>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</si>
  <si>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</si>
  <si>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</si>
  <si>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</si>
  <si>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</si>
  <si>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</si>
  <si>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</si>
  <si>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</si>
  <si>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</si>
  <si>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</si>
  <si>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</si>
  <si>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</si>
  <si>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</si>
  <si>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</si>
  <si>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</si>
  <si>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</si>
  <si>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</si>
  <si>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</si>
  <si>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</si>
  <si>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</si>
  <si>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</si>
  <si>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</si>
  <si>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</si>
  <si>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</si>
  <si>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</si>
  <si>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</si>
  <si>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</si>
  <si>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</si>
  <si>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</si>
  <si>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</si>
  <si>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</si>
  <si>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</si>
  <si>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</si>
  <si>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</si>
  <si>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</si>
  <si>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</si>
  <si>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</si>
  <si>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</si>
  <si>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</si>
  <si>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</si>
  <si>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</si>
  <si>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</si>
  <si>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</si>
  <si>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</si>
  <si>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</si>
  <si>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</si>
  <si>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</si>
  <si>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</si>
  <si>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</si>
  <si>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</si>
  <si>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</si>
  <si>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</si>
  <si>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</si>
  <si>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</si>
  <si>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</si>
  <si>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</si>
  <si>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</si>
  <si>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</si>
  <si>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</si>
  <si>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</si>
  <si>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</si>
  <si>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</si>
  <si>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</si>
  <si>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</si>
  <si>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</si>
  <si>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</si>
  <si>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</si>
  <si>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</si>
  <si>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</si>
  <si>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</si>
  <si>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</si>
  <si>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</si>
  <si>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</si>
  <si>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</si>
  <si>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</si>
  <si>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</si>
  <si>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</si>
  <si>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</si>
  <si>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</si>
  <si>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</si>
  <si>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</si>
  <si>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</si>
  <si>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</si>
  <si>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</si>
  <si>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</si>
  <si>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</si>
  <si>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</si>
  <si>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</si>
  <si>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</si>
  <si>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</si>
  <si>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</si>
  <si>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</si>
  <si>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</si>
  <si>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</si>
  <si>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</si>
  <si>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</si>
  <si>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２年度から地方公営企業法を適用し初めての決算分析となります。この法適用により各指標の算出方法が変わったため、経年の状況は表示されません。本年度は各指標による状況の把握・類似団体平均との比較により、事業の経営状況を分析します。
　①経常収支比率は100％を上回り、②累積欠損金比率は営業損益が発生しなかったため0％でした。単年度収支は黒字であり、使用料収入や一般会計からの繰入金等により事業費用を賄えています。
　③流動比率は類似団体平均を上回るものの100％を下回る75％となり、短期的債務に対する支払い能力が十分ではありません。④企業債残高対事業規模比率は類似団体を大きく上回り、企業債残高に対し使用料収入が不足している状況です。⑤経費回収率は類似団体や100％を大きく下回る68％であり、汚水費用が使用料収入だけでは賄えていません。③④⑤の経営に関する指標が悪い方向にあるのは、共通して、使用料収入では費用を賄えず、一般会計からの繰入金により事業運営していることが主な理由です。
　⑥汚水処理原価は減価償却費等の算定が可能になったため、類似団体とほぼ同程度の150.59円であることが把握できました。⑦施設利用率は、処理場を保有していないため、表示はありません。⑧水洗化率は類似団体平均値を下回っていますが、農業集落排水統合による下水道区域内人口の増加や接続推進等により継続して向上しています(令和元年度実績86.82％)。引き続き、使用料収入増加のため、接続推進等の取り組みを実施します。</t>
    <rPh sb="5" eb="6">
      <t>ド</t>
    </rPh>
    <rPh sb="8" eb="10">
      <t>チホウ</t>
    </rPh>
    <rPh sb="10" eb="12">
      <t>コウエイ</t>
    </rPh>
    <rPh sb="12" eb="14">
      <t>キギョウ</t>
    </rPh>
    <rPh sb="19" eb="20">
      <t>ハジ</t>
    </rPh>
    <rPh sb="23" eb="25">
      <t>ケッサン</t>
    </rPh>
    <rPh sb="25" eb="27">
      <t>ブンセキ</t>
    </rPh>
    <rPh sb="35" eb="36">
      <t>ホウ</t>
    </rPh>
    <rPh sb="36" eb="38">
      <t>テキヨウ</t>
    </rPh>
    <rPh sb="41" eb="42">
      <t>カク</t>
    </rPh>
    <rPh sb="42" eb="44">
      <t>シヒョウ</t>
    </rPh>
    <rPh sb="45" eb="47">
      <t>サンシュツ</t>
    </rPh>
    <rPh sb="47" eb="49">
      <t>ホウホウ</t>
    </rPh>
    <rPh sb="50" eb="51">
      <t>カ</t>
    </rPh>
    <rPh sb="57" eb="59">
      <t>ケイネン</t>
    </rPh>
    <rPh sb="60" eb="62">
      <t>ジョウキョウ</t>
    </rPh>
    <rPh sb="63" eb="65">
      <t>ヒョウジ</t>
    </rPh>
    <rPh sb="71" eb="72">
      <t>ホン</t>
    </rPh>
    <rPh sb="72" eb="74">
      <t>ネンド</t>
    </rPh>
    <rPh sb="75" eb="76">
      <t>カク</t>
    </rPh>
    <rPh sb="76" eb="78">
      <t>シヒョウ</t>
    </rPh>
    <rPh sb="81" eb="83">
      <t>ジョウキョウ</t>
    </rPh>
    <rPh sb="84" eb="86">
      <t>ハアク</t>
    </rPh>
    <rPh sb="87" eb="89">
      <t>ルイジ</t>
    </rPh>
    <rPh sb="89" eb="91">
      <t>ダンタイ</t>
    </rPh>
    <rPh sb="91" eb="93">
      <t>ヘイキン</t>
    </rPh>
    <rPh sb="95" eb="97">
      <t>ヒカク</t>
    </rPh>
    <rPh sb="101" eb="103">
      <t>ジギョウ</t>
    </rPh>
    <rPh sb="104" eb="106">
      <t>ケイエイ</t>
    </rPh>
    <rPh sb="106" eb="108">
      <t>ジョウキョウ</t>
    </rPh>
    <rPh sb="109" eb="111">
      <t>ブンセキ</t>
    </rPh>
    <rPh sb="118" eb="120">
      <t>ケイジョウ</t>
    </rPh>
    <rPh sb="163" eb="166">
      <t>タンネンド</t>
    </rPh>
    <rPh sb="166" eb="168">
      <t>シュウシ</t>
    </rPh>
    <rPh sb="175" eb="178">
      <t>シヨウリョウ</t>
    </rPh>
    <rPh sb="178" eb="180">
      <t>シュウニュウ</t>
    </rPh>
    <rPh sb="181" eb="185">
      <t>イッパンカイケイ</t>
    </rPh>
    <rPh sb="188" eb="190">
      <t>クリイレ</t>
    </rPh>
    <rPh sb="190" eb="191">
      <t>キン</t>
    </rPh>
    <rPh sb="191" eb="192">
      <t>トウ</t>
    </rPh>
    <rPh sb="195" eb="197">
      <t>ジギョウ</t>
    </rPh>
    <rPh sb="197" eb="199">
      <t>ヒヨウ</t>
    </rPh>
    <rPh sb="200" eb="201">
      <t>マカナ</t>
    </rPh>
    <rPh sb="210" eb="212">
      <t>リュウドウ</t>
    </rPh>
    <rPh sb="212" eb="214">
      <t>ヒリツ</t>
    </rPh>
    <rPh sb="215" eb="217">
      <t>ルイジ</t>
    </rPh>
    <rPh sb="217" eb="219">
      <t>ダンタイ</t>
    </rPh>
    <rPh sb="219" eb="221">
      <t>ヘイキン</t>
    </rPh>
    <rPh sb="222" eb="224">
      <t>ウワマワ</t>
    </rPh>
    <rPh sb="233" eb="235">
      <t>シタマワ</t>
    </rPh>
    <rPh sb="243" eb="246">
      <t>タンキテキ</t>
    </rPh>
    <rPh sb="246" eb="248">
      <t>サイム</t>
    </rPh>
    <rPh sb="249" eb="250">
      <t>タイ</t>
    </rPh>
    <rPh sb="252" eb="254">
      <t>シハラ</t>
    </rPh>
    <rPh sb="255" eb="257">
      <t>ノウリョク</t>
    </rPh>
    <rPh sb="258" eb="260">
      <t>ジュウブン</t>
    </rPh>
    <rPh sb="269" eb="271">
      <t>キギョウ</t>
    </rPh>
    <rPh sb="271" eb="272">
      <t>サイ</t>
    </rPh>
    <rPh sb="272" eb="274">
      <t>ザンダカ</t>
    </rPh>
    <rPh sb="274" eb="275">
      <t>タイ</t>
    </rPh>
    <rPh sb="275" eb="277">
      <t>ジギョウ</t>
    </rPh>
    <rPh sb="277" eb="279">
      <t>キボ</t>
    </rPh>
    <rPh sb="279" eb="281">
      <t>ヒリツ</t>
    </rPh>
    <rPh sb="282" eb="284">
      <t>ルイジ</t>
    </rPh>
    <rPh sb="284" eb="286">
      <t>ダンタイ</t>
    </rPh>
    <rPh sb="287" eb="288">
      <t>オオ</t>
    </rPh>
    <rPh sb="290" eb="292">
      <t>ウワマワ</t>
    </rPh>
    <rPh sb="294" eb="296">
      <t>キギョウ</t>
    </rPh>
    <rPh sb="296" eb="297">
      <t>サイ</t>
    </rPh>
    <rPh sb="297" eb="299">
      <t>ザンダカ</t>
    </rPh>
    <rPh sb="300" eb="301">
      <t>タイ</t>
    </rPh>
    <rPh sb="302" eb="305">
      <t>シヨウリョウ</t>
    </rPh>
    <rPh sb="305" eb="307">
      <t>シュウニュウ</t>
    </rPh>
    <rPh sb="308" eb="310">
      <t>フソク</t>
    </rPh>
    <rPh sb="314" eb="316">
      <t>ジョウキョウ</t>
    </rPh>
    <rPh sb="320" eb="324">
      <t>ケイヒカイシュウ</t>
    </rPh>
    <rPh sb="324" eb="325">
      <t>リツ</t>
    </rPh>
    <rPh sb="326" eb="328">
      <t>ルイジ</t>
    </rPh>
    <rPh sb="328" eb="330">
      <t>ダンタイ</t>
    </rPh>
    <rPh sb="336" eb="337">
      <t>オオ</t>
    </rPh>
    <rPh sb="339" eb="341">
      <t>シタマワ</t>
    </rPh>
    <rPh sb="349" eb="351">
      <t>オスイ</t>
    </rPh>
    <rPh sb="351" eb="353">
      <t>ヒヨウ</t>
    </rPh>
    <rPh sb="354" eb="357">
      <t>シヨウリョウ</t>
    </rPh>
    <rPh sb="357" eb="359">
      <t>シュウニュウ</t>
    </rPh>
    <rPh sb="363" eb="364">
      <t>マカナ</t>
    </rPh>
    <rPh sb="375" eb="377">
      <t>ケイエイ</t>
    </rPh>
    <rPh sb="378" eb="379">
      <t>カン</t>
    </rPh>
    <rPh sb="381" eb="383">
      <t>シヒョウ</t>
    </rPh>
    <rPh sb="384" eb="385">
      <t>ワル</t>
    </rPh>
    <rPh sb="386" eb="388">
      <t>ホウコウ</t>
    </rPh>
    <rPh sb="394" eb="396">
      <t>キョウツウ</t>
    </rPh>
    <rPh sb="406" eb="408">
      <t>ヒヨウ</t>
    </rPh>
    <rPh sb="409" eb="410">
      <t>マカナ</t>
    </rPh>
    <rPh sb="437" eb="438">
      <t>オモ</t>
    </rPh>
    <rPh sb="439" eb="441">
      <t>リユウ</t>
    </rPh>
    <rPh sb="506" eb="508">
      <t>シセツ</t>
    </rPh>
    <rPh sb="508" eb="510">
      <t>リヨウ</t>
    </rPh>
    <rPh sb="510" eb="511">
      <t>リツ</t>
    </rPh>
    <rPh sb="513" eb="516">
      <t>ショリジョウ</t>
    </rPh>
    <rPh sb="517" eb="519">
      <t>ホユウ</t>
    </rPh>
    <rPh sb="527" eb="529">
      <t>ヒョウジ</t>
    </rPh>
    <rPh sb="542" eb="544">
      <t>ルイジ</t>
    </rPh>
    <rPh sb="565" eb="567">
      <t>トウゴウ</t>
    </rPh>
    <rPh sb="570" eb="573">
      <t>ゲスイドウ</t>
    </rPh>
    <rPh sb="573" eb="575">
      <t>クイキ</t>
    </rPh>
    <rPh sb="575" eb="576">
      <t>ナイ</t>
    </rPh>
    <rPh sb="579" eb="581">
      <t>ゾウカ</t>
    </rPh>
    <rPh sb="582" eb="584">
      <t>セツゾク</t>
    </rPh>
    <rPh sb="584" eb="586">
      <t>スイシン</t>
    </rPh>
    <rPh sb="586" eb="587">
      <t>トウ</t>
    </rPh>
    <rPh sb="594" eb="596">
      <t>コウジョウ</t>
    </rPh>
    <rPh sb="602" eb="604">
      <t>レイワ</t>
    </rPh>
    <rPh sb="604" eb="606">
      <t>ガンネン</t>
    </rPh>
    <rPh sb="606" eb="607">
      <t>ド</t>
    </rPh>
    <rPh sb="607" eb="609">
      <t>ジッセキ</t>
    </rPh>
    <rPh sb="633" eb="635">
      <t>セツゾク</t>
    </rPh>
    <rPh sb="635" eb="637">
      <t>スイシン</t>
    </rPh>
    <rPh sb="637" eb="638">
      <t>トウ</t>
    </rPh>
    <rPh sb="639" eb="640">
      <t>ト</t>
    </rPh>
    <rPh sb="641" eb="642">
      <t>ク</t>
    </rPh>
    <rPh sb="644" eb="646">
      <t>ジッシ</t>
    </rPh>
    <phoneticPr fontId="4"/>
  </si>
  <si>
    <t>　令和２年度は法適用により減価償却費等の事業費用を正確に算定できるようなりました。これにより事業費用に対し使用料が安価なため、事業の収益性が悪く、一般会計からの繰入金によって事業を運営している状況が明らかとなりました。しかしながら、水洗化率の向上・大口事業者の接続による排水量の増加による使用料収入の増加により、今後の経営状況は回復を見込んでいます。
　現在、令和２年度策定の経営戦略に基づき、投資費用最適化・他自治体と連携した事業広域化・官民連携の推進による「持続可能な経営基盤の確立」、接続推進活動・普及活動による「水洗化率の向上」、財政収支状況や使用料単価の検証等による「使用料の適正化」に努めています。これら３つの経営基本方針により、安定したサービスの継続と健全な経営の実現を図っていきます。(経営戦略次回見直し予定：令和６年度)</t>
    <rPh sb="1" eb="3">
      <t>レイワ</t>
    </rPh>
    <rPh sb="5" eb="6">
      <t>ド</t>
    </rPh>
    <rPh sb="7" eb="10">
      <t>ホウテキヨウ</t>
    </rPh>
    <rPh sb="13" eb="19">
      <t>ゲンカショウキャクヒトウ</t>
    </rPh>
    <rPh sb="20" eb="22">
      <t>ジギョウ</t>
    </rPh>
    <rPh sb="22" eb="24">
      <t>ヒヨウ</t>
    </rPh>
    <rPh sb="25" eb="27">
      <t>セイカク</t>
    </rPh>
    <rPh sb="28" eb="30">
      <t>サンテイ</t>
    </rPh>
    <rPh sb="46" eb="48">
      <t>ジギョウ</t>
    </rPh>
    <rPh sb="63" eb="65">
      <t>ジギョウ</t>
    </rPh>
    <rPh sb="73" eb="75">
      <t>イッパンカ</t>
    </rPh>
    <rPh sb="75" eb="77">
      <t>イケイ</t>
    </rPh>
    <rPh sb="80" eb="83">
      <t>クリイレキン</t>
    </rPh>
    <rPh sb="87" eb="89">
      <t>ジギョウ</t>
    </rPh>
    <rPh sb="90" eb="92">
      <t>ウンエイ</t>
    </rPh>
    <rPh sb="96" eb="98">
      <t>ジョウキョウ</t>
    </rPh>
    <rPh sb="99" eb="100">
      <t>アキ</t>
    </rPh>
    <rPh sb="121" eb="123">
      <t>コウジョウ</t>
    </rPh>
    <rPh sb="124" eb="126">
      <t>オオグチ</t>
    </rPh>
    <rPh sb="126" eb="129">
      <t>ジギョウシャ</t>
    </rPh>
    <rPh sb="130" eb="132">
      <t>セツゾク</t>
    </rPh>
    <rPh sb="135" eb="137">
      <t>ハイスイ</t>
    </rPh>
    <rPh sb="137" eb="138">
      <t>リョウ</t>
    </rPh>
    <rPh sb="139" eb="141">
      <t>ゾウカ</t>
    </rPh>
    <rPh sb="156" eb="158">
      <t>コンゴ</t>
    </rPh>
    <rPh sb="167" eb="169">
      <t>ミコ</t>
    </rPh>
    <rPh sb="177" eb="179">
      <t>ゲンザイ</t>
    </rPh>
    <rPh sb="180" eb="182">
      <t>レイワ</t>
    </rPh>
    <rPh sb="183" eb="184">
      <t>ネン</t>
    </rPh>
    <rPh sb="184" eb="185">
      <t>ド</t>
    </rPh>
    <rPh sb="185" eb="187">
      <t>サクテイ</t>
    </rPh>
    <rPh sb="188" eb="190">
      <t>ケイエイ</t>
    </rPh>
    <rPh sb="190" eb="192">
      <t>センリャク</t>
    </rPh>
    <rPh sb="193" eb="194">
      <t>モト</t>
    </rPh>
    <rPh sb="197" eb="199">
      <t>トウシ</t>
    </rPh>
    <rPh sb="199" eb="201">
      <t>ヒヨウ</t>
    </rPh>
    <rPh sb="201" eb="204">
      <t>サイテキカ</t>
    </rPh>
    <rPh sb="205" eb="206">
      <t>タ</t>
    </rPh>
    <rPh sb="206" eb="209">
      <t>ジチタイ</t>
    </rPh>
    <rPh sb="210" eb="212">
      <t>レンケイ</t>
    </rPh>
    <rPh sb="214" eb="216">
      <t>ジギョウ</t>
    </rPh>
    <rPh sb="216" eb="219">
      <t>コウイキカ</t>
    </rPh>
    <rPh sb="220" eb="224">
      <t>カンミンレンケイ</t>
    </rPh>
    <rPh sb="225" eb="227">
      <t>スイシン</t>
    </rPh>
    <rPh sb="231" eb="233">
      <t>ジゾク</t>
    </rPh>
    <rPh sb="233" eb="235">
      <t>カノウ</t>
    </rPh>
    <rPh sb="236" eb="238">
      <t>ケイエイ</t>
    </rPh>
    <rPh sb="238" eb="240">
      <t>キバン</t>
    </rPh>
    <rPh sb="241" eb="243">
      <t>カクリツ</t>
    </rPh>
    <rPh sb="245" eb="247">
      <t>セツゾク</t>
    </rPh>
    <rPh sb="247" eb="249">
      <t>スイシン</t>
    </rPh>
    <rPh sb="249" eb="251">
      <t>カツドウ</t>
    </rPh>
    <rPh sb="252" eb="254">
      <t>フキュウ</t>
    </rPh>
    <rPh sb="254" eb="256">
      <t>カツドウ</t>
    </rPh>
    <rPh sb="260" eb="262">
      <t>スイセン</t>
    </rPh>
    <rPh sb="262" eb="263">
      <t>カ</t>
    </rPh>
    <rPh sb="263" eb="264">
      <t>リツ</t>
    </rPh>
    <rPh sb="265" eb="267">
      <t>コウジョウ</t>
    </rPh>
    <rPh sb="269" eb="271">
      <t>ザイセイ</t>
    </rPh>
    <rPh sb="271" eb="273">
      <t>シュウシ</t>
    </rPh>
    <rPh sb="273" eb="275">
      <t>ジョウキョウ</t>
    </rPh>
    <rPh sb="276" eb="279">
      <t>シヨウリョウ</t>
    </rPh>
    <rPh sb="279" eb="281">
      <t>タンカ</t>
    </rPh>
    <rPh sb="282" eb="284">
      <t>ケンショウ</t>
    </rPh>
    <rPh sb="284" eb="285">
      <t>トウ</t>
    </rPh>
    <rPh sb="289" eb="292">
      <t>シヨウリョウ</t>
    </rPh>
    <rPh sb="293" eb="296">
      <t>テキセイカ</t>
    </rPh>
    <rPh sb="298" eb="299">
      <t>ツト</t>
    </rPh>
    <rPh sb="311" eb="313">
      <t>ケイエイ</t>
    </rPh>
    <rPh sb="313" eb="315">
      <t>キホン</t>
    </rPh>
    <rPh sb="315" eb="317">
      <t>ホウシン</t>
    </rPh>
    <rPh sb="342" eb="343">
      <t>ハカ</t>
    </rPh>
    <rPh sb="351" eb="353">
      <t>ケイエイ</t>
    </rPh>
    <rPh sb="353" eb="355">
      <t>センリャク</t>
    </rPh>
    <rPh sb="355" eb="357">
      <t>ジカイ</t>
    </rPh>
    <rPh sb="357" eb="359">
      <t>ミナオ</t>
    </rPh>
    <rPh sb="360" eb="362">
      <t>ヨテイ</t>
    </rPh>
    <rPh sb="363" eb="365">
      <t>レイワ</t>
    </rPh>
    <rPh sb="366" eb="368">
      <t>ネンド</t>
    </rPh>
    <phoneticPr fontId="4"/>
  </si>
  <si>
    <t>　①有形固定資産減価償却率は、類似団体を大きく下回り、老朽化の度合いが低いことを示していますが、今後は経年状況への注視が必要です。②管渠老朽化率は非常に低く、類似団体と同程度であることが把握できました。一部雨水管渠は耐用年数を超えていますが、汚水管渠は平成３年に供用開始したため、耐用年数５０年を超える老朽化管はありません。しかしながら、一部の陶管で補修が必要な箇所が見られます。また、マンホールポンプや雨水ポンプ場施設では電気機械設備等の老朽化が進んでおり、改築・更新が必要です。③管渠改善率は陶管の管渠更生工事実施により、類似団体と同程度の改築・更新を実施できていることを示しています。
　今後は、管渠調査や令和７年度策定予定のストックマネジメント計画を活用し、維持管理・更新費用の縮減と平準化を図り、改築・更新を実施します。</t>
    <rPh sb="2" eb="4">
      <t>ユウケイ</t>
    </rPh>
    <rPh sb="4" eb="6">
      <t>コテイ</t>
    </rPh>
    <rPh sb="6" eb="8">
      <t>シサン</t>
    </rPh>
    <rPh sb="8" eb="10">
      <t>ゲンカ</t>
    </rPh>
    <rPh sb="10" eb="12">
      <t>ショウキャク</t>
    </rPh>
    <rPh sb="12" eb="13">
      <t>リツ</t>
    </rPh>
    <rPh sb="15" eb="17">
      <t>ルイジ</t>
    </rPh>
    <rPh sb="17" eb="19">
      <t>ダンタイ</t>
    </rPh>
    <rPh sb="20" eb="21">
      <t>オオ</t>
    </rPh>
    <rPh sb="23" eb="25">
      <t>シタマワ</t>
    </rPh>
    <rPh sb="27" eb="30">
      <t>ロウキュウカ</t>
    </rPh>
    <rPh sb="31" eb="33">
      <t>ドア</t>
    </rPh>
    <rPh sb="35" eb="36">
      <t>ヒク</t>
    </rPh>
    <rPh sb="40" eb="41">
      <t>シメ</t>
    </rPh>
    <rPh sb="48" eb="50">
      <t>コンゴ</t>
    </rPh>
    <rPh sb="51" eb="53">
      <t>ケイネン</t>
    </rPh>
    <rPh sb="53" eb="55">
      <t>ジョウキョウ</t>
    </rPh>
    <rPh sb="57" eb="59">
      <t>チュウシ</t>
    </rPh>
    <rPh sb="60" eb="62">
      <t>ヒツヨウ</t>
    </rPh>
    <rPh sb="66" eb="68">
      <t>カンキョ</t>
    </rPh>
    <rPh sb="68" eb="71">
      <t>ロウキュウカ</t>
    </rPh>
    <rPh sb="71" eb="72">
      <t>リツ</t>
    </rPh>
    <rPh sb="73" eb="75">
      <t>ヒジョウ</t>
    </rPh>
    <rPh sb="76" eb="77">
      <t>ヒク</t>
    </rPh>
    <rPh sb="79" eb="83">
      <t>ルイジダンタイ</t>
    </rPh>
    <rPh sb="84" eb="87">
      <t>ドウテイド</t>
    </rPh>
    <rPh sb="93" eb="95">
      <t>ハアク</t>
    </rPh>
    <rPh sb="121" eb="123">
      <t>オスイ</t>
    </rPh>
    <rPh sb="123" eb="125">
      <t>カンキョ</t>
    </rPh>
    <rPh sb="148" eb="149">
      <t>コ</t>
    </rPh>
    <rPh sb="169" eb="171">
      <t>イチブ</t>
    </rPh>
    <rPh sb="173" eb="174">
      <t>カン</t>
    </rPh>
    <rPh sb="184" eb="185">
      <t>ミ</t>
    </rPh>
    <rPh sb="202" eb="204">
      <t>ウスイ</t>
    </rPh>
    <rPh sb="207" eb="208">
      <t>ジョウ</t>
    </rPh>
    <rPh sb="208" eb="210">
      <t>シセツ</t>
    </rPh>
    <rPh sb="212" eb="214">
      <t>デンキ</t>
    </rPh>
    <rPh sb="214" eb="216">
      <t>キカイ</t>
    </rPh>
    <rPh sb="216" eb="218">
      <t>セツビ</t>
    </rPh>
    <rPh sb="218" eb="219">
      <t>トウ</t>
    </rPh>
    <rPh sb="220" eb="223">
      <t>ロウキュウカ</t>
    </rPh>
    <rPh sb="224" eb="225">
      <t>スス</t>
    </rPh>
    <rPh sb="230" eb="232">
      <t>カイチク</t>
    </rPh>
    <rPh sb="233" eb="235">
      <t>コウシン</t>
    </rPh>
    <rPh sb="236" eb="238">
      <t>ヒツヨウ</t>
    </rPh>
    <rPh sb="242" eb="244">
      <t>カンキョ</t>
    </rPh>
    <rPh sb="244" eb="246">
      <t>カイゼン</t>
    </rPh>
    <rPh sb="246" eb="247">
      <t>リツ</t>
    </rPh>
    <rPh sb="248" eb="250">
      <t>トウカン</t>
    </rPh>
    <rPh sb="251" eb="255">
      <t>カンキョコウセイ</t>
    </rPh>
    <rPh sb="255" eb="257">
      <t>コウジ</t>
    </rPh>
    <rPh sb="257" eb="259">
      <t>ジッシ</t>
    </rPh>
    <rPh sb="263" eb="267">
      <t>ルイジダンタイ</t>
    </rPh>
    <rPh sb="268" eb="269">
      <t>ドウ</t>
    </rPh>
    <rPh sb="269" eb="271">
      <t>テイド</t>
    </rPh>
    <rPh sb="272" eb="274">
      <t>カイチク</t>
    </rPh>
    <rPh sb="275" eb="277">
      <t>コウシン</t>
    </rPh>
    <rPh sb="278" eb="280">
      <t>ジッシ</t>
    </rPh>
    <rPh sb="288" eb="289">
      <t>シメ</t>
    </rPh>
    <rPh sb="326" eb="328">
      <t>ケイカク</t>
    </rPh>
    <rPh sb="329" eb="331">
      <t>カツヨウ</t>
    </rPh>
    <rPh sb="333" eb="335">
      <t>イジ</t>
    </rPh>
    <rPh sb="335" eb="337">
      <t>カンリ</t>
    </rPh>
    <rPh sb="338" eb="340">
      <t>コウシン</t>
    </rPh>
    <rPh sb="340" eb="342">
      <t>ヒヨウ</t>
    </rPh>
    <rPh sb="343" eb="345">
      <t>シュクゲン</t>
    </rPh>
    <rPh sb="346" eb="349">
      <t>ヘイジュンカ</t>
    </rPh>
    <rPh sb="350" eb="351">
      <t>ハカ</t>
    </rPh>
    <rPh sb="353" eb="355">
      <t>カイチク</t>
    </rPh>
    <rPh sb="356" eb="358">
      <t>コウシン</t>
    </rPh>
    <rPh sb="359" eb="36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</si>
</sst>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0.11</c:v>
                </c:pt>
              </c:numCache>
            </c:numRef>
          </c:val>
          <c:extLst>
            <c:ext xmlns:c16="http://schemas.microsoft.com/office/drawing/2014/chart" uri="{C3380CC4-5D6E-409C-BE32-E72D297353CC}">
              <c16:uniqueId val="{00000000-7C42-430E-8773-3A0763889E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7C42-430E-8773-3A0763889E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8-4879-95BC-7C9F45AEFE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56.39</c:v>
                </c:pt>
              </c:numCache>
            </c:numRef>
          </c:val>
          <c:smooth val="0"/>
          <c:extLst>
            <c:ext xmlns:c16="http://schemas.microsoft.com/office/drawing/2014/chart" uri="{C3380CC4-5D6E-409C-BE32-E72D297353CC}">
              <c16:uniqueId val="{00000001-C088-4879-95BC-7C9F45AEFE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87.87</c:v>
                </c:pt>
              </c:numCache>
            </c:numRef>
          </c:val>
          <c:extLst>
            <c:ext xmlns:c16="http://schemas.microsoft.com/office/drawing/2014/chart" uri="{C3380CC4-5D6E-409C-BE32-E72D297353CC}">
              <c16:uniqueId val="{00000000-40E3-4E6A-B5C7-57368E4BAF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91.45</c:v>
                </c:pt>
              </c:numCache>
            </c:numRef>
          </c:val>
          <c:smooth val="0"/>
          <c:extLst>
            <c:ext xmlns:c16="http://schemas.microsoft.com/office/drawing/2014/chart" uri="{C3380CC4-5D6E-409C-BE32-E72D297353CC}">
              <c16:uniqueId val="{00000001-40E3-4E6A-B5C7-57368E4BAF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111.51</c:v>
                </c:pt>
              </c:numCache>
            </c:numRef>
          </c:val>
          <c:extLst>
            <c:ext xmlns:c16="http://schemas.microsoft.com/office/drawing/2014/chart" uri="{C3380CC4-5D6E-409C-BE32-E72D297353CC}">
              <c16:uniqueId val="{00000000-262F-4BC1-A59C-A84A3B6967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104.59</c:v>
                </c:pt>
              </c:numCache>
            </c:numRef>
          </c:val>
          <c:smooth val="0"/>
          <c:extLst>
            <c:ext xmlns:c16="http://schemas.microsoft.com/office/drawing/2014/chart" uri="{C3380CC4-5D6E-409C-BE32-E72D297353CC}">
              <c16:uniqueId val="{00000001-262F-4BC1-A59C-A84A3B6967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3.48</c:v>
                </c:pt>
              </c:numCache>
            </c:numRef>
          </c:val>
          <c:extLst>
            <c:ext xmlns:c16="http://schemas.microsoft.com/office/drawing/2014/chart" uri="{C3380CC4-5D6E-409C-BE32-E72D297353CC}">
              <c16:uniqueId val="{00000000-4D6B-4B2A-8F5B-65468C28FC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14.8</c:v>
                </c:pt>
              </c:numCache>
            </c:numRef>
          </c:val>
          <c:smooth val="0"/>
          <c:extLst>
            <c:ext xmlns:c16="http://schemas.microsoft.com/office/drawing/2014/chart" uri="{C3380CC4-5D6E-409C-BE32-E72D297353CC}">
              <c16:uniqueId val="{00000001-4D6B-4B2A-8F5B-65468C28FC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AF6E-49F9-BD48-1DA7308390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AF6E-49F9-BD48-1DA7308390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BA-4FD1-9E68-A70B78CCB6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C6BA-4FD1-9E68-A70B78CCB6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75.27</c:v>
                </c:pt>
              </c:numCache>
            </c:numRef>
          </c:val>
          <c:extLst>
            <c:ext xmlns:c16="http://schemas.microsoft.com/office/drawing/2014/chart" uri="{C3380CC4-5D6E-409C-BE32-E72D297353CC}">
              <c16:uniqueId val="{00000000-AC1A-4581-9F8A-2A078C36EA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57.6</c:v>
                </c:pt>
              </c:numCache>
            </c:numRef>
          </c:val>
          <c:smooth val="0"/>
          <c:extLst>
            <c:ext xmlns:c16="http://schemas.microsoft.com/office/drawing/2014/chart" uri="{C3380CC4-5D6E-409C-BE32-E72D297353CC}">
              <c16:uniqueId val="{00000001-AC1A-4581-9F8A-2A078C36EA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1739.98</c:v>
                </c:pt>
              </c:numCache>
            </c:numRef>
          </c:val>
          <c:extLst>
            <c:ext xmlns:c16="http://schemas.microsoft.com/office/drawing/2014/chart" uri="{C3380CC4-5D6E-409C-BE32-E72D297353CC}">
              <c16:uniqueId val="{00000000-8D8C-47CB-B94E-3A61D4404B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1008.36</c:v>
                </c:pt>
              </c:numCache>
            </c:numRef>
          </c:val>
          <c:smooth val="0"/>
          <c:extLst>
            <c:ext xmlns:c16="http://schemas.microsoft.com/office/drawing/2014/chart" uri="{C3380CC4-5D6E-409C-BE32-E72D297353CC}">
              <c16:uniqueId val="{00000001-8D8C-47CB-B94E-3A61D4404B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68.13</c:v>
                </c:pt>
              </c:numCache>
            </c:numRef>
          </c:val>
          <c:extLst>
            <c:ext xmlns:c16="http://schemas.microsoft.com/office/drawing/2014/chart" uri="{C3380CC4-5D6E-409C-BE32-E72D297353CC}">
              <c16:uniqueId val="{00000000-471A-4627-9B4E-D009BB9375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85.67</c:v>
                </c:pt>
              </c:numCache>
            </c:numRef>
          </c:val>
          <c:smooth val="0"/>
          <c:extLst>
            <c:ext xmlns:c16="http://schemas.microsoft.com/office/drawing/2014/chart" uri="{C3380CC4-5D6E-409C-BE32-E72D297353CC}">
              <c16:uniqueId val="{00000001-471A-4627-9B4E-D009BB9375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150.59</c:v>
                </c:pt>
              </c:numCache>
            </c:numRef>
          </c:val>
          <c:extLst>
            <c:ext xmlns:c16="http://schemas.microsoft.com/office/drawing/2014/chart" uri="{C3380CC4-5D6E-409C-BE32-E72D297353CC}">
              <c16:uniqueId val="{00000000-14B8-4901-8853-06A83254C6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146.12</c:v>
                </c:pt>
              </c:numCache>
            </c:numRef>
          </c:val>
          <c:smooth val="0"/>
          <c:extLst>
            <c:ext xmlns:c16="http://schemas.microsoft.com/office/drawing/2014/chart" uri="{C3380CC4-5D6E-409C-BE32-E72D297353CC}">
              <c16:uniqueId val="{00000001-14B8-4901-8853-06A83254C6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武豊町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tr">
        <f>データ!$M$6</f>
        <v>非設置</v>
      </c>
      <c r="AE8" s="73"/>
      <c r="AF8" s="73"/>
      <c r="AG8" s="73"/>
      <c r="AH8" s="73"/>
      <c r="AI8" s="73"/>
      <c r="AJ8" s="73"/>
      <c r="AK8" s="3"/>
      <c r="AL8" s="69">
        <f>データ!S6</f>
        <v>43588</v>
      </c>
      <c r="AM8" s="69"/>
      <c r="AN8" s="69"/>
      <c r="AO8" s="69"/>
      <c r="AP8" s="69"/>
      <c r="AQ8" s="69"/>
      <c r="AR8" s="69"/>
      <c r="AS8" s="69"/>
      <c r="AT8" s="68">
        <f>データ!T6</f>
        <v>26.38</v>
      </c>
      <c r="AU8" s="68"/>
      <c r="AV8" s="68"/>
      <c r="AW8" s="68"/>
      <c r="AX8" s="68"/>
      <c r="AY8" s="68"/>
      <c r="AZ8" s="68"/>
      <c r="BA8" s="68"/>
      <c r="BB8" s="68">
        <f>データ!U6</f>
        <v>1652.31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63.56</v>
      </c>
      <c r="J10" s="68"/>
      <c r="K10" s="68"/>
      <c r="L10" s="68"/>
      <c r="M10" s="68"/>
      <c r="N10" s="68"/>
      <c r="O10" s="68"/>
      <c r="P10" s="68">
        <f>データ!P6</f>
        <v>81.11</v>
      </c>
      <c r="Q10" s="68"/>
      <c r="R10" s="68"/>
      <c r="S10" s="68"/>
      <c r="T10" s="68"/>
      <c r="U10" s="68"/>
      <c r="V10" s="68"/>
      <c r="W10" s="68">
        <f>データ!Q6</f>
        <v>101.64</v>
      </c>
      <c r="X10" s="68"/>
      <c r="Y10" s="68"/>
      <c r="Z10" s="68"/>
      <c r="AA10" s="68"/>
      <c r="AB10" s="68"/>
      <c r="AC10" s="68"/>
      <c r="AD10" s="69">
        <f>データ!R6</f>
        <v>1870</v>
      </c>
      <c r="AE10" s="69"/>
      <c r="AF10" s="69"/>
      <c r="AG10" s="69"/>
      <c r="AH10" s="69"/>
      <c r="AI10" s="69"/>
      <c r="AJ10" s="69"/>
      <c r="AK10" s="2"/>
      <c r="AL10" s="69">
        <f>データ!V6</f>
        <v>35321</v>
      </c>
      <c r="AM10" s="69"/>
      <c r="AN10" s="69"/>
      <c r="AO10" s="69"/>
      <c r="AP10" s="69"/>
      <c r="AQ10" s="69"/>
      <c r="AR10" s="69"/>
      <c r="AS10" s="69"/>
      <c r="AT10" s="68">
        <f>データ!W6</f>
        <v>6.7</v>
      </c>
      <c r="AU10" s="68"/>
      <c r="AV10" s="68"/>
      <c r="AW10" s="68"/>
      <c r="AX10" s="68"/>
      <c r="AY10" s="68"/>
      <c r="AZ10" s="68"/>
      <c r="BA10" s="68"/>
      <c r="BB10" s="68">
        <f>データ!X6</f>
        <v>5271.79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7O7cdOiBztbfOGxc0j+rCOiHUk6hOVZGlH6Fl7u0FKCntA1H2SDp19di+rUJJjVjMMDdID4LdAzqQJ7YuqUpQ==" saltValue="CwLYKnaMfgmjt+q86nW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234478</v>
      </c>
      <c r="D6" s="33">
        <f t="shared" si="3"/>
        <v>46</v>
      </c>
      <c r="E6" s="33">
        <f t="shared" si="3"/>
        <v>17</v>
      </c>
      <c r="F6" s="33">
        <f t="shared" si="3"/>
        <v>1</v>
      </c>
      <c r="G6" s="33">
        <f t="shared" si="3"/>
        <v>0</v>
      </c>
      <c r="H6" s="33" t="str">
        <f t="shared" si="3"/>
        <v>愛知県　武豊町</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63.56</v>
      </c>
      <c r="P6" s="34">
        <f t="shared" si="3"/>
        <v>81.11</v>
      </c>
      <c r="Q6" s="34">
        <f t="shared" si="3"/>
        <v>101.64</v>
      </c>
      <c r="R6" s="34">
        <f t="shared" si="3"/>
        <v>1870</v>
      </c>
      <c r="S6" s="34">
        <f t="shared" si="3"/>
        <v>43588</v>
      </c>
      <c r="T6" s="34">
        <f t="shared" si="3"/>
        <v>26.38</v>
      </c>
      <c r="U6" s="34">
        <f t="shared" si="3"/>
        <v>1652.31</v>
      </c>
      <c r="V6" s="34">
        <f t="shared" si="3"/>
        <v>35321</v>
      </c>
      <c r="W6" s="34">
        <f t="shared" si="3"/>
        <v>6.7</v>
      </c>
      <c r="X6" s="34">
        <f t="shared" si="3"/>
        <v>5271.79</v>
      </c>
      <c r="Y6" s="35" t="str">
        <f>IF(Y7="",NA(),Y7)</f>
        <v>-</v>
      </c>
      <c r="Z6" s="35" t="str">
        <f t="shared" ref="Z6:AH6" si="4">IF(Z7="",NA(),Z7)</f>
        <v>-</v>
      </c>
      <c r="AA6" s="35" t="str">
        <f t="shared" si="4"/>
        <v>-</v>
      </c>
      <c r="AB6" s="35" t="str">
        <f t="shared" si="4"/>
        <v>-</v>
      </c>
      <c r="AC6" s="35">
        <f t="shared" si="4"/>
        <v>111.51</v>
      </c>
      <c r="AD6" s="35" t="str">
        <f t="shared" si="4"/>
        <v>-</v>
      </c>
      <c r="AE6" s="35" t="str">
        <f t="shared" si="4"/>
        <v>-</v>
      </c>
      <c r="AF6" s="35" t="str">
        <f t="shared" si="4"/>
        <v>-</v>
      </c>
      <c r="AG6" s="35" t="str">
        <f t="shared" si="4"/>
        <v>-</v>
      </c>
      <c r="AH6" s="35">
        <f t="shared" si="4"/>
        <v>104.59</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0.83</v>
      </c>
      <c r="AT6" s="34" t="str">
        <f>IF(AT7="","",IF(AT7="-","【-】","【"&amp;SUBSTITUTE(TEXT(AT7,"#,##0.00"),"-","△")&amp;"】"))</f>
        <v>【3.64】</v>
      </c>
      <c r="AU6" s="35" t="str">
        <f>IF(AU7="",NA(),AU7)</f>
        <v>-</v>
      </c>
      <c r="AV6" s="35" t="str">
        <f t="shared" ref="AV6:BD6" si="6">IF(AV7="",NA(),AV7)</f>
        <v>-</v>
      </c>
      <c r="AW6" s="35" t="str">
        <f t="shared" si="6"/>
        <v>-</v>
      </c>
      <c r="AX6" s="35" t="str">
        <f t="shared" si="6"/>
        <v>-</v>
      </c>
      <c r="AY6" s="35">
        <f t="shared" si="6"/>
        <v>75.27</v>
      </c>
      <c r="AZ6" s="35" t="str">
        <f t="shared" si="6"/>
        <v>-</v>
      </c>
      <c r="BA6" s="35" t="str">
        <f t="shared" si="6"/>
        <v>-</v>
      </c>
      <c r="BB6" s="35" t="str">
        <f t="shared" si="6"/>
        <v>-</v>
      </c>
      <c r="BC6" s="35" t="str">
        <f t="shared" si="6"/>
        <v>-</v>
      </c>
      <c r="BD6" s="35">
        <f t="shared" si="6"/>
        <v>57.6</v>
      </c>
      <c r="BE6" s="34" t="str">
        <f>IF(BE7="","",IF(BE7="-","【-】","【"&amp;SUBSTITUTE(TEXT(BE7,"#,##0.00"),"-","△")&amp;"】"))</f>
        <v>【67.52】</v>
      </c>
      <c r="BF6" s="35" t="str">
        <f>IF(BF7="",NA(),BF7)</f>
        <v>-</v>
      </c>
      <c r="BG6" s="35" t="str">
        <f t="shared" ref="BG6:BO6" si="7">IF(BG7="",NA(),BG7)</f>
        <v>-</v>
      </c>
      <c r="BH6" s="35" t="str">
        <f t="shared" si="7"/>
        <v>-</v>
      </c>
      <c r="BI6" s="35" t="str">
        <f t="shared" si="7"/>
        <v>-</v>
      </c>
      <c r="BJ6" s="35">
        <f t="shared" si="7"/>
        <v>1739.98</v>
      </c>
      <c r="BK6" s="35" t="str">
        <f t="shared" si="7"/>
        <v>-</v>
      </c>
      <c r="BL6" s="35" t="str">
        <f t="shared" si="7"/>
        <v>-</v>
      </c>
      <c r="BM6" s="35" t="str">
        <f t="shared" si="7"/>
        <v>-</v>
      </c>
      <c r="BN6" s="35" t="str">
        <f t="shared" si="7"/>
        <v>-</v>
      </c>
      <c r="BO6" s="35">
        <f t="shared" si="7"/>
        <v>1008.36</v>
      </c>
      <c r="BP6" s="34" t="str">
        <f>IF(BP7="","",IF(BP7="-","【-】","【"&amp;SUBSTITUTE(TEXT(BP7,"#,##0.00"),"-","△")&amp;"】"))</f>
        <v>【705.21】</v>
      </c>
      <c r="BQ6" s="35" t="str">
        <f>IF(BQ7="",NA(),BQ7)</f>
        <v>-</v>
      </c>
      <c r="BR6" s="35" t="str">
        <f t="shared" ref="BR6:BZ6" si="8">IF(BR7="",NA(),BR7)</f>
        <v>-</v>
      </c>
      <c r="BS6" s="35" t="str">
        <f t="shared" si="8"/>
        <v>-</v>
      </c>
      <c r="BT6" s="35" t="str">
        <f t="shared" si="8"/>
        <v>-</v>
      </c>
      <c r="BU6" s="35">
        <f t="shared" si="8"/>
        <v>68.13</v>
      </c>
      <c r="BV6" s="35" t="str">
        <f t="shared" si="8"/>
        <v>-</v>
      </c>
      <c r="BW6" s="35" t="str">
        <f t="shared" si="8"/>
        <v>-</v>
      </c>
      <c r="BX6" s="35" t="str">
        <f t="shared" si="8"/>
        <v>-</v>
      </c>
      <c r="BY6" s="35" t="str">
        <f t="shared" si="8"/>
        <v>-</v>
      </c>
      <c r="BZ6" s="35">
        <f t="shared" si="8"/>
        <v>85.67</v>
      </c>
      <c r="CA6" s="34" t="str">
        <f>IF(CA7="","",IF(CA7="-","【-】","【"&amp;SUBSTITUTE(TEXT(CA7,"#,##0.00"),"-","△")&amp;"】"))</f>
        <v>【98.96】</v>
      </c>
      <c r="CB6" s="35" t="str">
        <f>IF(CB7="",NA(),CB7)</f>
        <v>-</v>
      </c>
      <c r="CC6" s="35" t="str">
        <f t="shared" ref="CC6:CK6" si="9">IF(CC7="",NA(),CC7)</f>
        <v>-</v>
      </c>
      <c r="CD6" s="35" t="str">
        <f t="shared" si="9"/>
        <v>-</v>
      </c>
      <c r="CE6" s="35" t="str">
        <f t="shared" si="9"/>
        <v>-</v>
      </c>
      <c r="CF6" s="35">
        <f t="shared" si="9"/>
        <v>150.59</v>
      </c>
      <c r="CG6" s="35" t="str">
        <f t="shared" si="9"/>
        <v>-</v>
      </c>
      <c r="CH6" s="35" t="str">
        <f t="shared" si="9"/>
        <v>-</v>
      </c>
      <c r="CI6" s="35" t="str">
        <f t="shared" si="9"/>
        <v>-</v>
      </c>
      <c r="CJ6" s="35" t="str">
        <f t="shared" si="9"/>
        <v>-</v>
      </c>
      <c r="CK6" s="35">
        <f t="shared" si="9"/>
        <v>146.12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56.39</v>
      </c>
      <c r="CW6" s="34" t="str">
        <f>IF(CW7="","",IF(CW7="-","【-】","【"&amp;SUBSTITUTE(TEXT(CW7,"#,##0.00"),"-","△")&amp;"】"))</f>
        <v>【59.57】</v>
      </c>
      <c r="CX6" s="35" t="str">
        <f>IF(CX7="",NA(),CX7)</f>
        <v>-</v>
      </c>
      <c r="CY6" s="35" t="str">
        <f t="shared" ref="CY6:DG6" si="11">IF(CY7="",NA(),CY7)</f>
        <v>-</v>
      </c>
      <c r="CZ6" s="35" t="str">
        <f t="shared" si="11"/>
        <v>-</v>
      </c>
      <c r="DA6" s="35" t="str">
        <f t="shared" si="11"/>
        <v>-</v>
      </c>
      <c r="DB6" s="35">
        <f t="shared" si="11"/>
        <v>87.87</v>
      </c>
      <c r="DC6" s="35" t="str">
        <f t="shared" si="11"/>
        <v>-</v>
      </c>
      <c r="DD6" s="35" t="str">
        <f t="shared" si="11"/>
        <v>-</v>
      </c>
      <c r="DE6" s="35" t="str">
        <f t="shared" si="11"/>
        <v>-</v>
      </c>
      <c r="DF6" s="35" t="str">
        <f t="shared" si="11"/>
        <v>-</v>
      </c>
      <c r="DG6" s="35">
        <f t="shared" si="11"/>
        <v>91.45</v>
      </c>
      <c r="DH6" s="34" t="str">
        <f>IF(DH7="","",IF(DH7="-","【-】","【"&amp;SUBSTITUTE(TEXT(DH7,"#,##0.00"),"-","△")&amp;"】"))</f>
        <v>【95.57】</v>
      </c>
      <c r="DI6" s="35" t="str">
        <f>IF(DI7="",NA(),DI7)</f>
        <v>-</v>
      </c>
      <c r="DJ6" s="35" t="str">
        <f t="shared" ref="DJ6:DR6" si="12">IF(DJ7="",NA(),DJ7)</f>
        <v>-</v>
      </c>
      <c r="DK6" s="35" t="str">
        <f t="shared" si="12"/>
        <v>-</v>
      </c>
      <c r="DL6" s="35" t="str">
        <f t="shared" si="12"/>
        <v>-</v>
      </c>
      <c r="DM6" s="35">
        <f t="shared" si="12"/>
        <v>3.48</v>
      </c>
      <c r="DN6" s="35" t="str">
        <f t="shared" si="12"/>
        <v>-</v>
      </c>
      <c r="DO6" s="35" t="str">
        <f t="shared" si="12"/>
        <v>-</v>
      </c>
      <c r="DP6" s="35" t="str">
        <f t="shared" si="12"/>
        <v>-</v>
      </c>
      <c r="DQ6" s="35" t="str">
        <f t="shared" si="12"/>
        <v>-</v>
      </c>
      <c r="DR6" s="35">
        <f t="shared" si="12"/>
        <v>14.8</v>
      </c>
      <c r="DS6" s="34" t="str">
        <f>IF(DS7="","",IF(DS7="-","【-】","【"&amp;SUBSTITUTE(TEXT(DS7,"#,##0.00"),"-","△")&amp;"】"))</f>
        <v>【36.52】</v>
      </c>
      <c r="DT6" s="35" t="str">
        <f>IF(DT7="",NA(),DT7)</f>
        <v>-</v>
      </c>
      <c r="DU6" s="35" t="str">
        <f t="shared" ref="DU6:EC6" si="13">IF(DU7="",NA(),DU7)</f>
        <v>-</v>
      </c>
      <c r="DV6" s="35" t="str">
        <f t="shared" si="13"/>
        <v>-</v>
      </c>
      <c r="DW6" s="35" t="str">
        <f t="shared" si="13"/>
        <v>-</v>
      </c>
      <c r="DX6" s="35">
        <f t="shared" si="13"/>
        <v>0.09</v>
      </c>
      <c r="DY6" s="35" t="str">
        <f t="shared" si="13"/>
        <v>-</v>
      </c>
      <c r="DZ6" s="35" t="str">
        <f t="shared" si="13"/>
        <v>-</v>
      </c>
      <c r="EA6" s="35" t="str">
        <f t="shared" si="13"/>
        <v>-</v>
      </c>
      <c r="EB6" s="35" t="str">
        <f t="shared" si="13"/>
        <v>-</v>
      </c>
      <c r="EC6" s="35">
        <f t="shared" si="13"/>
        <v>0.1</v>
      </c>
      <c r="ED6" s="34" t="str">
        <f>IF(ED7="","",IF(ED7="-","【-】","【"&amp;SUBSTITUTE(TEXT(ED7,"#,##0.00"),"-","△")&amp;"】"))</f>
        <v>【5.72】</v>
      </c>
      <c r="EE6" s="35" t="str">
        <f>IF(EE7="",NA(),EE7)</f>
        <v>-</v>
      </c>
      <c r="EF6" s="35" t="str">
        <f t="shared" ref="EF6:EN6" si="14">IF(EF7="",NA(),EF7)</f>
        <v>-</v>
      </c>
      <c r="EG6" s="35" t="str">
        <f t="shared" si="14"/>
        <v>-</v>
      </c>
      <c r="EH6" s="35" t="str">
        <f t="shared" si="14"/>
        <v>-</v>
      </c>
      <c r="EI6" s="35">
        <f t="shared" si="14"/>
        <v>0.11</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234478</v>
      </c>
      <c r="D7" s="37">
        <v>46</v>
      </c>
      <c r="E7" s="37">
        <v>17</v>
      </c>
      <c r="F7" s="37">
        <v>1</v>
      </c>
      <c r="G7" s="37">
        <v>0</v>
      </c>
      <c r="H7" s="37" t="s">
        <v>96</v>
      </c>
      <c r="I7" s="37" t="s">
        <v>97</v>
      </c>
      <c r="J7" s="37" t="s">
        <v>98</v>
      </c>
      <c r="K7" s="37" t="s">
        <v>99</v>
      </c>
      <c r="L7" s="37" t="s">
        <v>100</v>
      </c>
      <c r="M7" s="37" t="s">
        <v>101</v>
      </c>
      <c r="N7" s="38" t="s">
        <v>102</v>
      </c>
      <c r="O7" s="38">
        <v>63.56</v>
      </c>
      <c r="P7" s="38">
        <v>81.11</v>
      </c>
      <c r="Q7" s="38">
        <v>101.64</v>
      </c>
      <c r="R7" s="38">
        <v>1870</v>
      </c>
      <c r="S7" s="38">
        <v>43588</v>
      </c>
      <c r="T7" s="38">
        <v>26.38</v>
      </c>
      <c r="U7" s="38">
        <v>1652.31</v>
      </c>
      <c r="V7" s="38">
        <v>35321</v>
      </c>
      <c r="W7" s="38">
        <v>6.7</v>
      </c>
      <c r="X7" s="38">
        <v>5271.79</v>
      </c>
      <c r="Y7" s="38" t="s">
        <v>102</v>
      </c>
      <c r="Z7" s="38" t="s">
        <v>102</v>
      </c>
      <c r="AA7" s="38" t="s">
        <v>102</v>
      </c>
      <c r="AB7" s="38" t="s">
        <v>102</v>
      </c>
      <c r="AC7" s="38">
        <v>111.51</v>
      </c>
      <c r="AD7" s="38" t="s">
        <v>102</v>
      </c>
      <c r="AE7" s="38" t="s">
        <v>102</v>
      </c>
      <c r="AF7" s="38" t="s">
        <v>102</v>
      </c>
      <c r="AG7" s="38" t="s">
        <v>102</v>
      </c>
      <c r="AH7" s="38">
        <v>104.59</v>
      </c>
      <c r="AI7" s="38">
        <v>106.67</v>
      </c>
      <c r="AJ7" s="38" t="s">
        <v>102</v>
      </c>
      <c r="AK7" s="38" t="s">
        <v>102</v>
      </c>
      <c r="AL7" s="38" t="s">
        <v>102</v>
      </c>
      <c r="AM7" s="38" t="s">
        <v>102</v>
      </c>
      <c r="AN7" s="38">
        <v>0</v>
      </c>
      <c r="AO7" s="38" t="s">
        <v>102</v>
      </c>
      <c r="AP7" s="38" t="s">
        <v>102</v>
      </c>
      <c r="AQ7" s="38" t="s">
        <v>102</v>
      </c>
      <c r="AR7" s="38" t="s">
        <v>102</v>
      </c>
      <c r="AS7" s="38">
        <v>0.83</v>
      </c>
      <c r="AT7" s="38">
        <v>3.64</v>
      </c>
      <c r="AU7" s="38" t="s">
        <v>102</v>
      </c>
      <c r="AV7" s="38" t="s">
        <v>102</v>
      </c>
      <c r="AW7" s="38" t="s">
        <v>102</v>
      </c>
      <c r="AX7" s="38" t="s">
        <v>102</v>
      </c>
      <c r="AY7" s="38">
        <v>75.27</v>
      </c>
      <c r="AZ7" s="38" t="s">
        <v>102</v>
      </c>
      <c r="BA7" s="38" t="s">
        <v>102</v>
      </c>
      <c r="BB7" s="38" t="s">
        <v>102</v>
      </c>
      <c r="BC7" s="38" t="s">
        <v>102</v>
      </c>
      <c r="BD7" s="38">
        <v>57.6</v>
      </c>
      <c r="BE7" s="38">
        <v>67.52</v>
      </c>
      <c r="BF7" s="38" t="s">
        <v>102</v>
      </c>
      <c r="BG7" s="38" t="s">
        <v>102</v>
      </c>
      <c r="BH7" s="38" t="s">
        <v>102</v>
      </c>
      <c r="BI7" s="38" t="s">
        <v>102</v>
      </c>
      <c r="BJ7" s="38">
        <v>1739.98</v>
      </c>
      <c r="BK7" s="38" t="s">
        <v>102</v>
      </c>
      <c r="BL7" s="38" t="s">
        <v>102</v>
      </c>
      <c r="BM7" s="38" t="s">
        <v>102</v>
      </c>
      <c r="BN7" s="38" t="s">
        <v>102</v>
      </c>
      <c r="BO7" s="38">
        <v>1008.36</v>
      </c>
      <c r="BP7" s="38">
        <v>705.21</v>
      </c>
      <c r="BQ7" s="38" t="s">
        <v>102</v>
      </c>
      <c r="BR7" s="38" t="s">
        <v>102</v>
      </c>
      <c r="BS7" s="38" t="s">
        <v>102</v>
      </c>
      <c r="BT7" s="38" t="s">
        <v>102</v>
      </c>
      <c r="BU7" s="38">
        <v>68.13</v>
      </c>
      <c r="BV7" s="38" t="s">
        <v>102</v>
      </c>
      <c r="BW7" s="38" t="s">
        <v>102</v>
      </c>
      <c r="BX7" s="38" t="s">
        <v>102</v>
      </c>
      <c r="BY7" s="38" t="s">
        <v>102</v>
      </c>
      <c r="BZ7" s="38">
        <v>85.67</v>
      </c>
      <c r="CA7" s="38">
        <v>98.96</v>
      </c>
      <c r="CB7" s="38" t="s">
        <v>102</v>
      </c>
      <c r="CC7" s="38" t="s">
        <v>102</v>
      </c>
      <c r="CD7" s="38" t="s">
        <v>102</v>
      </c>
      <c r="CE7" s="38" t="s">
        <v>102</v>
      </c>
      <c r="CF7" s="38">
        <v>150.59</v>
      </c>
      <c r="CG7" s="38" t="s">
        <v>102</v>
      </c>
      <c r="CH7" s="38" t="s">
        <v>102</v>
      </c>
      <c r="CI7" s="38" t="s">
        <v>102</v>
      </c>
      <c r="CJ7" s="38" t="s">
        <v>102</v>
      </c>
      <c r="CK7" s="38">
        <v>146.12</v>
      </c>
      <c r="CL7" s="38">
        <v>134.52000000000001</v>
      </c>
      <c r="CM7" s="38" t="s">
        <v>102</v>
      </c>
      <c r="CN7" s="38" t="s">
        <v>102</v>
      </c>
      <c r="CO7" s="38" t="s">
        <v>102</v>
      </c>
      <c r="CP7" s="38" t="s">
        <v>102</v>
      </c>
      <c r="CQ7" s="38" t="s">
        <v>102</v>
      </c>
      <c r="CR7" s="38" t="s">
        <v>102</v>
      </c>
      <c r="CS7" s="38" t="s">
        <v>102</v>
      </c>
      <c r="CT7" s="38" t="s">
        <v>102</v>
      </c>
      <c r="CU7" s="38" t="s">
        <v>102</v>
      </c>
      <c r="CV7" s="38">
        <v>56.39</v>
      </c>
      <c r="CW7" s="38">
        <v>59.57</v>
      </c>
      <c r="CX7" s="38" t="s">
        <v>102</v>
      </c>
      <c r="CY7" s="38" t="s">
        <v>102</v>
      </c>
      <c r="CZ7" s="38" t="s">
        <v>102</v>
      </c>
      <c r="DA7" s="38" t="s">
        <v>102</v>
      </c>
      <c r="DB7" s="38">
        <v>87.87</v>
      </c>
      <c r="DC7" s="38" t="s">
        <v>102</v>
      </c>
      <c r="DD7" s="38" t="s">
        <v>102</v>
      </c>
      <c r="DE7" s="38" t="s">
        <v>102</v>
      </c>
      <c r="DF7" s="38" t="s">
        <v>102</v>
      </c>
      <c r="DG7" s="38">
        <v>91.45</v>
      </c>
      <c r="DH7" s="38">
        <v>95.57</v>
      </c>
      <c r="DI7" s="38" t="s">
        <v>102</v>
      </c>
      <c r="DJ7" s="38" t="s">
        <v>102</v>
      </c>
      <c r="DK7" s="38" t="s">
        <v>102</v>
      </c>
      <c r="DL7" s="38" t="s">
        <v>102</v>
      </c>
      <c r="DM7" s="38">
        <v>3.48</v>
      </c>
      <c r="DN7" s="38" t="s">
        <v>102</v>
      </c>
      <c r="DO7" s="38" t="s">
        <v>102</v>
      </c>
      <c r="DP7" s="38" t="s">
        <v>102</v>
      </c>
      <c r="DQ7" s="38" t="s">
        <v>102</v>
      </c>
      <c r="DR7" s="38">
        <v>14.8</v>
      </c>
      <c r="DS7" s="38">
        <v>36.520000000000003</v>
      </c>
      <c r="DT7" s="38" t="s">
        <v>102</v>
      </c>
      <c r="DU7" s="38" t="s">
        <v>102</v>
      </c>
      <c r="DV7" s="38" t="s">
        <v>102</v>
      </c>
      <c r="DW7" s="38" t="s">
        <v>102</v>
      </c>
      <c r="DX7" s="38">
        <v>0.09</v>
      </c>
      <c r="DY7" s="38" t="s">
        <v>102</v>
      </c>
      <c r="DZ7" s="38" t="s">
        <v>102</v>
      </c>
      <c r="EA7" s="38" t="s">
        <v>102</v>
      </c>
      <c r="EB7" s="38" t="s">
        <v>102</v>
      </c>
      <c r="EC7" s="38">
        <v>0.1</v>
      </c>
      <c r="ED7" s="38">
        <v>5.72</v>
      </c>
      <c r="EE7" s="38" t="s">
        <v>102</v>
      </c>
      <c r="EF7" s="38" t="s">
        <v>102</v>
      </c>
      <c r="EG7" s="38" t="s">
        <v>102</v>
      </c>
      <c r="EH7" s="38" t="s">
        <v>102</v>
      </c>
      <c r="EI7" s="38">
        <v>0.11</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2022-01-30T05:54:54Z</cp:lastPrinted>
  <dcterms:created xsi:type="dcterms:W3CDTF">2021-12-03T07:14:25Z</dcterms:created>
  <dcterms:modified xsi:type="dcterms:W3CDTF">2022-01-30T05:54:55Z</dcterms:modified>
  <cp:category/>
</cp:coreProperties>
</file>