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5（nousyu）\法非適\"/>
    </mc:Choice>
  </mc:AlternateContent>
  <workbookProtection workbookAlgorithmName="SHA-512" workbookHashValue="9xc2BYDl1cZS205DNANUSvqjBOynTq22uRLzQ3JV13xXCHddhXFExNF0x9lQj0tqZprwUOe24Cnj/OgNIDHKiA==" workbookSaltValue="TCa3U7Ga5temFHK3JPKz6w=="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<sst xmlns="http://schemas.openxmlformats.org/spreadsheetml/2006/main" count="236" uniqueCount="121">
  <si>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</si>
  <si>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</si>
  <si>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</si>
  <si>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</si>
  <si>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</si>
  <si>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</si>
  <si>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</si>
  <si>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</si>
  <si>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</si>
  <si>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</si>
  <si>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</si>
  <si>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</si>
  <si>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</si>
  <si>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</si>
  <si>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</si>
  <si>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</si>
  <si>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</si>
  <si>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</si>
  <si>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</si>
  <si>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</si>
  <si>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</si>
  <si>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</si>
  <si>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</si>
  <si>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</si>
  <si>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</si>
  <si>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</si>
  <si>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</si>
  <si>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</si>
  <si>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</si>
  <si>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</si>
  <si>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</si>
  <si>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</si>
  <si>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</si>
  <si>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</si>
  <si>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</si>
  <si>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</si>
  <si>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</si>
  <si>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</si>
  <si>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</si>
  <si>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</si>
  <si>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</si>
  <si>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</si>
  <si>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</si>
  <si>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</si>
  <si>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</si>
  <si>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</si>
  <si>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</si>
  <si>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</si>
  <si>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</si>
  <si>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</si>
  <si>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</si>
  <si>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</si>
  <si>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</si>
  <si>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</si>
  <si>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</si>
  <si>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</si>
  <si>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</si>
  <si>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</si>
  <si>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</si>
  <si>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</si>
  <si>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</si>
  <si>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</si>
  <si>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</si>
  <si>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</si>
  <si>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</si>
  <si>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</si>
  <si>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</si>
  <si>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</si>
  <si>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</si>
  <si>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</si>
  <si>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</si>
  <si>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</si>
  <si>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</si>
  <si>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</si>
  <si>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</si>
  <si>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</si>
  <si>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</si>
  <si>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</si>
  <si>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</si>
  <si>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</si>
  <si>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</si>
  <si>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</si>
  <si>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</si>
  <si>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</si>
  <si>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</si>
  <si>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</si>
  <si>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</si>
  <si>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</si>
  <si>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</si>
  <si>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</si>
  <si>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</si>
  <si>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</si>
  <si>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</si>
  <si>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</si>
  <si>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</si>
  <si>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</si>
  <si>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</si>
  <si>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</si>
  <si>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</si>
  <si>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</si>
  <si>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</si>
  <si>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</si>
  <si>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</si>
  <si>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</si>
  <si>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</si>
  <si>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</si>
  <si>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</si>
  <si>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</si>
  <si>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</si>
  <si>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</si>
  <si>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</si>
  <si>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</si>
  <si>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</si>
  <si>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</si>
  <si>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</si>
  <si>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</si>
  <si>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</si>
  <si>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</si>
  <si>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は、98.54％となり前年比2.77ポイントの増加となった一方で、⑤経費回収率は、47.91％となり前年比1.06ポイントの減少となっており、一般会計からの繰入金に依存する状態が続いている。また、集落排水整備事業は完了しており、新規企業債の借入がないため、④企業債残高対事業規模比率については年々減少している。
集落排水処理場の維持管理費は機械の更新や修繕等多額の費用を伴うため、今後、公共下水道区域へ接続が可能な施設については随時移行を進め、継続して稼働予定の処理場については、機能診断の結果を踏まえ、効率的な維持管理を行う。
使用料については、平成29年4月に料金改定を行ったが、今後は、事業規模も縮小してゆくことから、事業に必要な一般会計からの繰入金も減少するため、当分の間現行水準を維持していく予定である。
</t>
    <rPh sb="1" eb="3">
      <t>ケイジョウ</t>
    </rPh>
    <rPh sb="3" eb="5">
      <t>シュウシ</t>
    </rPh>
    <rPh sb="5" eb="7">
      <t>ヒリツ</t>
    </rPh>
    <rPh sb="18" eb="21">
      <t>ゼンネンヒ</t>
    </rPh>
    <rPh sb="30" eb="32">
      <t>ゾウカ</t>
    </rPh>
    <rPh sb="36" eb="38">
      <t>イッポウ</t>
    </rPh>
    <rPh sb="93" eb="95">
      <t>ジョウタイ</t>
    </rPh>
    <rPh sb="96" eb="97">
      <t>ツヅ</t>
    </rPh>
    <rPh sb="197" eb="199">
      <t>コンゴ</t>
    </rPh>
    <rPh sb="221" eb="223">
      <t>ズイジ</t>
    </rPh>
    <rPh sb="281" eb="283">
      <t>ヘイセイ</t>
    </rPh>
    <rPh sb="285" eb="286">
      <t>ネン</t>
    </rPh>
    <rPh sb="287" eb="288">
      <t>ガツ</t>
    </rPh>
    <rPh sb="289" eb="291">
      <t>リョウキン</t>
    </rPh>
    <rPh sb="291" eb="293">
      <t>カイテイ</t>
    </rPh>
    <rPh sb="294" eb="295">
      <t>オコナ</t>
    </rPh>
    <rPh sb="299" eb="301">
      <t>コンゴ</t>
    </rPh>
    <rPh sb="334" eb="335">
      <t>キン</t>
    </rPh>
    <rPh sb="358" eb="360">
      <t>ヨテイ</t>
    </rPh>
    <phoneticPr fontId="4"/>
  </si>
  <si>
    <t xml:space="preserve">幸田町の集落排水施設については、平成１０年度前後に整備されており、老朽化が進み機器の故障や更新が問題となっている。今後は、策定済の「最適整備構想」に基づき、計画的な施設の更新を実施することで、施設の長寿命化を図っていく。
</t>
    <rPh sb="0" eb="3">
      <t>コウタチョウ</t>
    </rPh>
    <rPh sb="4" eb="6">
      <t>シュウラク</t>
    </rPh>
    <rPh sb="6" eb="8">
      <t>ハイスイ</t>
    </rPh>
    <rPh sb="8" eb="10">
      <t>シセツ</t>
    </rPh>
    <rPh sb="16" eb="18">
      <t>ヘイセイ</t>
    </rPh>
    <rPh sb="20" eb="22">
      <t>ネンド</t>
    </rPh>
    <rPh sb="22" eb="24">
      <t>ゼンゴ</t>
    </rPh>
    <rPh sb="25" eb="27">
      <t>セイビ</t>
    </rPh>
    <rPh sb="33" eb="36">
      <t>ロウキュウカ</t>
    </rPh>
    <rPh sb="37" eb="38">
      <t>スス</t>
    </rPh>
    <rPh sb="39" eb="41">
      <t>キキ</t>
    </rPh>
    <rPh sb="42" eb="44">
      <t>コショウ</t>
    </rPh>
    <rPh sb="45" eb="47">
      <t>コウシン</t>
    </rPh>
    <rPh sb="48" eb="50">
      <t>モンダイ</t>
    </rPh>
    <rPh sb="57" eb="59">
      <t>コンゴ</t>
    </rPh>
    <phoneticPr fontId="4"/>
  </si>
  <si>
    <t>幸田町の農業集落排水事業は昭和５９年度に事業着手以来、平成１５年度までに13地区の事業が完了した。現在は農業集落排水施設の維持管理が事業の主体となっているが、これまでの建設投資に伴う元利償還金の負担や、施設の老朽化に伴う維持管理費の増大により、一般会計繰入金に依存する財政体質が続く見込みであるため、今後は計画的に農業集落排水を公共下水へ接続し、下水道経営の健全化、効率化を目指す。
経営戦略については、令和２年度に策定しており、適宜、見直しを図りながら取組を着実に実行していく。</t>
    <rPh sb="0" eb="2">
      <t>コウタ</t>
    </rPh>
    <rPh sb="150" eb="15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</si>
</sst>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40-4009-8421-DA382C7C22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240-4009-8421-DA382C7C22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72.37</c:v>
                </c:pt>
                <c:pt idx="1">
                  <c:v>73.2</c:v>
                </c:pt>
                <c:pt idx="2">
                  <c:v>72.92</c:v>
                </c:pt>
                <c:pt idx="3">
                  <c:v>72.84</c:v>
                </c:pt>
                <c:pt idx="4">
                  <c:v>74.56</c:v>
                </c:pt>
              </c:numCache>
            </c:numRef>
          </c:val>
          <c:extLst>
            <c:ext xmlns:c16="http://schemas.microsoft.com/office/drawing/2014/chart" uri="{C3380CC4-5D6E-409C-BE32-E72D297353CC}">
              <c16:uniqueId val="{00000000-2A32-4BDA-A265-0A9CEA73B3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A32-4BDA-A265-0A9CEA73B3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97.46</c:v>
                </c:pt>
                <c:pt idx="1">
                  <c:v>97.52</c:v>
                </c:pt>
                <c:pt idx="2">
                  <c:v>97.54</c:v>
                </c:pt>
                <c:pt idx="3">
                  <c:v>97.72</c:v>
                </c:pt>
                <c:pt idx="4">
                  <c:v>98.02</c:v>
                </c:pt>
              </c:numCache>
            </c:numRef>
          </c:val>
          <c:extLst>
            <c:ext xmlns:c16="http://schemas.microsoft.com/office/drawing/2014/chart" uri="{C3380CC4-5D6E-409C-BE32-E72D297353CC}">
              <c16:uniqueId val="{00000000-388B-4108-802A-45CAECCFAF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88B-4108-802A-45CAECCFAF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98.81</c:v>
                </c:pt>
                <c:pt idx="1">
                  <c:v>98.86</c:v>
                </c:pt>
                <c:pt idx="2">
                  <c:v>98.47</c:v>
                </c:pt>
                <c:pt idx="3">
                  <c:v>95.77</c:v>
                </c:pt>
                <c:pt idx="4">
                  <c:v>98.54</c:v>
                </c:pt>
              </c:numCache>
            </c:numRef>
          </c:val>
          <c:extLst>
            <c:ext xmlns:c16="http://schemas.microsoft.com/office/drawing/2014/chart" uri="{C3380CC4-5D6E-409C-BE32-E72D297353CC}">
              <c16:uniqueId val="{00000000-A83D-4351-9AA8-29FE7AA6B6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D-4351-9AA8-29FE7AA6B6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AA-4D67-8F55-66080F2ACF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AA-4D67-8F55-66080F2ACF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2-4771-94C0-0A9563908B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2-4771-94C0-0A9563908B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95-4495-BB37-0A363993C7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5-4495-BB37-0A363993C7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29-4519-99D5-03E475F7B6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9-4519-99D5-03E475F7B6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1072.29</c:v>
                </c:pt>
                <c:pt idx="1">
                  <c:v>847.71</c:v>
                </c:pt>
                <c:pt idx="2">
                  <c:v>765.8</c:v>
                </c:pt>
                <c:pt idx="3">
                  <c:v>607.41999999999996</c:v>
                </c:pt>
                <c:pt idx="4">
                  <c:v>512.03</c:v>
                </c:pt>
              </c:numCache>
            </c:numRef>
          </c:val>
          <c:extLst>
            <c:ext xmlns:c16="http://schemas.microsoft.com/office/drawing/2014/chart" uri="{C3380CC4-5D6E-409C-BE32-E72D297353CC}">
              <c16:uniqueId val="{00000000-2A75-422B-B937-7E147CEBE4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A75-422B-B937-7E147CEBE4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43.76</c:v>
                </c:pt>
                <c:pt idx="1">
                  <c:v>52.25</c:v>
                </c:pt>
                <c:pt idx="2">
                  <c:v>52.08</c:v>
                </c:pt>
                <c:pt idx="3">
                  <c:v>48.97</c:v>
                </c:pt>
                <c:pt idx="4">
                  <c:v>47.91</c:v>
                </c:pt>
              </c:numCache>
            </c:numRef>
          </c:val>
          <c:extLst>
            <c:ext xmlns:c16="http://schemas.microsoft.com/office/drawing/2014/chart" uri="{C3380CC4-5D6E-409C-BE32-E72D297353CC}">
              <c16:uniqueId val="{00000000-5C9D-4F8E-9023-70A720AB07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C9D-4F8E-9023-70A720AB07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207.33</c:v>
                </c:pt>
                <c:pt idx="1">
                  <c:v>189.53</c:v>
                </c:pt>
                <c:pt idx="2">
                  <c:v>193.69</c:v>
                </c:pt>
                <c:pt idx="3">
                  <c:v>206.94</c:v>
                </c:pt>
                <c:pt idx="4">
                  <c:v>203.56</c:v>
                </c:pt>
              </c:numCache>
            </c:numRef>
          </c:val>
          <c:extLst>
            <c:ext xmlns:c16="http://schemas.microsoft.com/office/drawing/2014/chart" uri="{C3380CC4-5D6E-409C-BE32-E72D297353CC}">
              <c16:uniqueId val="{00000000-6A66-49C4-8BF5-2603F041EE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A66-49C4-8BF5-2603F041EE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幸田町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42581</v>
      </c>
      <c r="AM8" s="51"/>
      <c r="AN8" s="51"/>
      <c r="AO8" s="51"/>
      <c r="AP8" s="51"/>
      <c r="AQ8" s="51"/>
      <c r="AR8" s="51"/>
      <c r="AS8" s="51"/>
      <c r="AT8" s="46">
        <f>データ!T6</f>
        <v>56.72</v>
      </c>
      <c r="AU8" s="46"/>
      <c r="AV8" s="46"/>
      <c r="AW8" s="46"/>
      <c r="AX8" s="46"/>
      <c r="AY8" s="46"/>
      <c r="AZ8" s="46"/>
      <c r="BA8" s="46"/>
      <c r="BB8" s="46">
        <f>データ!U6</f>
        <v>750.72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23.8</v>
      </c>
      <c r="Q10" s="46"/>
      <c r="R10" s="46"/>
      <c r="S10" s="46"/>
      <c r="T10" s="46"/>
      <c r="U10" s="46"/>
      <c r="V10" s="46"/>
      <c r="W10" s="46">
        <f>データ!Q6</f>
        <v>93.94</v>
      </c>
      <c r="X10" s="46"/>
      <c r="Y10" s="46"/>
      <c r="Z10" s="46"/>
      <c r="AA10" s="46"/>
      <c r="AB10" s="46"/>
      <c r="AC10" s="46"/>
      <c r="AD10" s="51">
        <f>データ!R6</f>
        <v>1870</v>
      </c>
      <c r="AE10" s="51"/>
      <c r="AF10" s="51"/>
      <c r="AG10" s="51"/>
      <c r="AH10" s="51"/>
      <c r="AI10" s="51"/>
      <c r="AJ10" s="51"/>
      <c r="AK10" s="2"/>
      <c r="AL10" s="51">
        <f>データ!V6</f>
        <v>10152</v>
      </c>
      <c r="AM10" s="51"/>
      <c r="AN10" s="51"/>
      <c r="AO10" s="51"/>
      <c r="AP10" s="51"/>
      <c r="AQ10" s="51"/>
      <c r="AR10" s="51"/>
      <c r="AS10" s="51"/>
      <c r="AT10" s="46">
        <f>データ!W6</f>
        <v>3.7</v>
      </c>
      <c r="AU10" s="46"/>
      <c r="AV10" s="46"/>
      <c r="AW10" s="46"/>
      <c r="AX10" s="46"/>
      <c r="AY10" s="46"/>
      <c r="AZ10" s="46"/>
      <c r="BA10" s="46"/>
      <c r="BB10" s="46">
        <f>データ!X6</f>
        <v>2743.78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hdCt0zmsuimN8oEV0fljxysXi3SApJMGXQh/4MfeVgH7doeXzCf1KmTKhTD9VJln/Z1HIGL/YQzOGpyBPE3c5A==" saltValue="SjYkBTPL4ctXs+OWWPzv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235016</v>
      </c>
      <c r="D6" s="33">
        <f t="shared" si="3"/>
        <v>47</v>
      </c>
      <c r="E6" s="33">
        <f t="shared" si="3"/>
        <v>17</v>
      </c>
      <c r="F6" s="33">
        <f t="shared" si="3"/>
        <v>5</v>
      </c>
      <c r="G6" s="33">
        <f t="shared" si="3"/>
        <v>0</v>
      </c>
      <c r="H6" s="33" t="str">
        <f t="shared" si="3"/>
        <v>愛知県　幸田町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23.8</v>
      </c>
      <c r="Q6" s="34">
        <f t="shared" si="3"/>
        <v>93.94</v>
      </c>
      <c r="R6" s="34">
        <f t="shared" si="3"/>
        <v>1870</v>
      </c>
      <c r="S6" s="34">
        <f t="shared" si="3"/>
        <v>42581</v>
      </c>
      <c r="T6" s="34">
        <f t="shared" si="3"/>
        <v>56.72</v>
      </c>
      <c r="U6" s="34">
        <f t="shared" si="3"/>
        <v>750.72</v>
      </c>
      <c r="V6" s="34">
        <f t="shared" si="3"/>
        <v>10152</v>
      </c>
      <c r="W6" s="34">
        <f t="shared" si="3"/>
        <v>3.7</v>
      </c>
      <c r="X6" s="34">
        <f t="shared" si="3"/>
        <v>2743.78</v>
      </c>
      <c r="Y6" s="35">
        <f>IF(Y7="",NA(),Y7)</f>
        <v>98.81</v>
      </c>
      <c r="Z6" s="35">
        <f t="shared" ref="Z6:AH6" si="4">IF(Z7="",NA(),Z7)</f>
        <v>98.86</v>
      </c>
      <c r="AA6" s="35">
        <f t="shared" si="4"/>
        <v>98.47</v>
      </c>
      <c r="AB6" s="35">
        <f t="shared" si="4"/>
        <v>95.77</v>
      </c>
      <c r="AC6" s="35">
        <f t="shared" si="4"/>
        <v>98.54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1072.29</v>
      </c>
      <c r="BG6" s="35">
        <f t="shared" ref="BG6:BO6" si="7">IF(BG7="",NA(),BG7)</f>
        <v>847.71</v>
      </c>
      <c r="BH6" s="35">
        <f t="shared" si="7"/>
        <v>765.8</v>
      </c>
      <c r="BI6" s="35">
        <f t="shared" si="7"/>
        <v>607.41999999999996</v>
      </c>
      <c r="BJ6" s="35">
        <f t="shared" si="7"/>
        <v>512.03</v>
      </c>
      <c r="BK6" s="35">
        <f t="shared" si="7"/>
        <v>974.93</v>
      </c>
      <c r="BL6" s="35">
        <f t="shared" si="7"/>
        <v>855.8</v>
      </c>
      <c r="BM6" s="35">
        <f t="shared" si="7"/>
        <v>789.46</v>
      </c>
      <c r="BN6" s="35">
        <f t="shared" si="7"/>
        <v>826.83</v>
      </c>
      <c r="BO6" s="35">
        <f t="shared" si="7"/>
        <v>867.83</v>
      </c>
      <c r="BP6" s="34" t="str">
        <f>IF(BP7="","",IF(BP7="-","【-】","【"&amp;SUBSTITUTE(TEXT(BP7,"#,##0.00"),"-","△")&amp;"】"))</f>
        <v>【832.52】</v>
      </c>
      <c r="BQ6" s="35">
        <f>IF(BQ7="",NA(),BQ7)</f>
        <v>43.76</v>
      </c>
      <c r="BR6" s="35">
        <f t="shared" ref="BR6:BZ6" si="8">IF(BR7="",NA(),BR7)</f>
        <v>52.25</v>
      </c>
      <c r="BS6" s="35">
        <f t="shared" si="8"/>
        <v>52.08</v>
      </c>
      <c r="BT6" s="35">
        <f t="shared" si="8"/>
        <v>48.97</v>
      </c>
      <c r="BU6" s="35">
        <f t="shared" si="8"/>
        <v>47.91</v>
      </c>
      <c r="BV6" s="35">
        <f t="shared" si="8"/>
        <v>55.32</v>
      </c>
      <c r="BW6" s="35">
        <f t="shared" si="8"/>
        <v>59.8</v>
      </c>
      <c r="BX6" s="35">
        <f t="shared" si="8"/>
        <v>57.77</v>
      </c>
      <c r="BY6" s="35">
        <f t="shared" si="8"/>
        <v>57.31</v>
      </c>
      <c r="BZ6" s="35">
        <f t="shared" si="8"/>
        <v>57.08</v>
      </c>
      <c r="CA6" s="34" t="str">
        <f>IF(CA7="","",IF(CA7="-","【-】","【"&amp;SUBSTITUTE(TEXT(CA7,"#,##0.00"),"-","△")&amp;"】"))</f>
        <v>【60.94】</v>
      </c>
      <c r="CB6" s="35">
        <f>IF(CB7="",NA(),CB7)</f>
        <v>207.33</v>
      </c>
      <c r="CC6" s="35">
        <f t="shared" ref="CC6:CK6" si="9">IF(CC7="",NA(),CC7)</f>
        <v>189.53</v>
      </c>
      <c r="CD6" s="35">
        <f t="shared" si="9"/>
        <v>193.69</v>
      </c>
      <c r="CE6" s="35">
        <f t="shared" si="9"/>
        <v>206.94</v>
      </c>
      <c r="CF6" s="35">
        <f t="shared" si="9"/>
        <v>203.56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72.37</v>
      </c>
      <c r="CN6" s="35">
        <f t="shared" ref="CN6:CV6" si="10">IF(CN7="",NA(),CN7)</f>
        <v>73.2</v>
      </c>
      <c r="CO6" s="35">
        <f t="shared" si="10"/>
        <v>72.92</v>
      </c>
      <c r="CP6" s="35">
        <f t="shared" si="10"/>
        <v>72.84</v>
      </c>
      <c r="CQ6" s="35">
        <f t="shared" si="10"/>
        <v>74.56</v>
      </c>
      <c r="CR6" s="35">
        <f t="shared" si="10"/>
        <v>60.65</v>
      </c>
      <c r="CS6" s="35">
        <f t="shared" si="10"/>
        <v>51.75</v>
      </c>
      <c r="CT6" s="35">
        <f t="shared" si="10"/>
        <v>50.68</v>
      </c>
      <c r="CU6" s="35">
        <f t="shared" si="10"/>
        <v>50.14</v>
      </c>
      <c r="CV6" s="35">
        <f t="shared" si="10"/>
        <v>54.83</v>
      </c>
      <c r="CW6" s="34" t="str">
        <f>IF(CW7="","",IF(CW7="-","【-】","【"&amp;SUBSTITUTE(TEXT(CW7,"#,##0.00"),"-","△")&amp;"】"))</f>
        <v>【54.84】</v>
      </c>
      <c r="CX6" s="35">
        <f>IF(CX7="",NA(),CX7)</f>
        <v>97.46</v>
      </c>
      <c r="CY6" s="35">
        <f t="shared" ref="CY6:DG6" si="11">IF(CY7="",NA(),CY7)</f>
        <v>97.52</v>
      </c>
      <c r="CZ6" s="35">
        <f t="shared" si="11"/>
        <v>97.54</v>
      </c>
      <c r="DA6" s="35">
        <f t="shared" si="11"/>
        <v>97.72</v>
      </c>
      <c r="DB6" s="35">
        <f t="shared" si="11"/>
        <v>98.02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235016</v>
      </c>
      <c r="D7" s="37">
        <v>47</v>
      </c>
      <c r="E7" s="37">
        <v>17</v>
      </c>
      <c r="F7" s="37">
        <v>5</v>
      </c>
      <c r="G7" s="37">
        <v>0</v>
      </c>
      <c r="H7" s="37" t="s">
        <v>98</v>
      </c>
      <c r="I7" s="37" t="s">
        <v>99</v>
      </c>
      <c r="J7" s="37" t="s">
        <v>100</v>
      </c>
      <c r="K7" s="37" t="s">
        <v>101</v>
      </c>
      <c r="L7" s="37" t="s">
        <v>102</v>
      </c>
      <c r="M7" s="37" t="s">
        <v>103</v>
      </c>
      <c r="N7" s="38" t="s">
        <v>104</v>
      </c>
      <c r="O7" s="38" t="s">
        <v>105</v>
      </c>
      <c r="P7" s="38">
        <v>23.8</v>
      </c>
      <c r="Q7" s="38">
        <v>93.94</v>
      </c>
      <c r="R7" s="38">
        <v>1870</v>
      </c>
      <c r="S7" s="38">
        <v>42581</v>
      </c>
      <c r="T7" s="38">
        <v>56.72</v>
      </c>
      <c r="U7" s="38">
        <v>750.72</v>
      </c>
      <c r="V7" s="38">
        <v>10152</v>
      </c>
      <c r="W7" s="38">
        <v>3.7</v>
      </c>
      <c r="X7" s="38">
        <v>2743.78</v>
      </c>
      <c r="Y7" s="38">
        <v>98.81</v>
      </c>
      <c r="Z7" s="38">
        <v>98.86</v>
      </c>
      <c r="AA7" s="38">
        <v>98.47</v>
      </c>
      <c r="AB7" s="38">
        <v>95.77</v>
      </c>
      <c r="AC7" s="38">
        <v>98.54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1072.29</v>
      </c>
      <c r="BG7" s="38">
        <v>847.71</v>
      </c>
      <c r="BH7" s="38">
        <v>765.8</v>
      </c>
      <c r="BI7" s="38">
        <v>607.41999999999996</v>
      </c>
      <c r="BJ7" s="38">
        <v>512.03</v>
      </c>
      <c r="BK7" s="38">
        <v>974.93</v>
      </c>
      <c r="BL7" s="38">
        <v>855.8</v>
      </c>
      <c r="BM7" s="38">
        <v>789.46</v>
      </c>
      <c r="BN7" s="38">
        <v>826.83</v>
      </c>
      <c r="BO7" s="38">
        <v>867.83</v>
      </c>
      <c r="BP7" s="38">
        <v>832.52</v>
      </c>
      <c r="BQ7" s="38">
        <v>43.76</v>
      </c>
      <c r="BR7" s="38">
        <v>52.25</v>
      </c>
      <c r="BS7" s="38">
        <v>52.08</v>
      </c>
      <c r="BT7" s="38">
        <v>48.97</v>
      </c>
      <c r="BU7" s="38">
        <v>47.91</v>
      </c>
      <c r="BV7" s="38">
        <v>55.32</v>
      </c>
      <c r="BW7" s="38">
        <v>59.8</v>
      </c>
      <c r="BX7" s="38">
        <v>57.77</v>
      </c>
      <c r="BY7" s="38">
        <v>57.31</v>
      </c>
      <c r="BZ7" s="38">
        <v>57.08</v>
      </c>
      <c r="CA7" s="38">
        <v>60.94</v>
      </c>
      <c r="CB7" s="38">
        <v>207.33</v>
      </c>
      <c r="CC7" s="38">
        <v>189.53</v>
      </c>
      <c r="CD7" s="38">
        <v>193.69</v>
      </c>
      <c r="CE7" s="38">
        <v>206.94</v>
      </c>
      <c r="CF7" s="38">
        <v>203.56</v>
      </c>
      <c r="CG7" s="38">
        <v>283.17</v>
      </c>
      <c r="CH7" s="38">
        <v>263.76</v>
      </c>
      <c r="CI7" s="38">
        <v>274.35000000000002</v>
      </c>
      <c r="CJ7" s="38">
        <v>273.52</v>
      </c>
      <c r="CK7" s="38">
        <v>274.99</v>
      </c>
      <c r="CL7" s="38">
        <v>253.04</v>
      </c>
      <c r="CM7" s="38">
        <v>72.37</v>
      </c>
      <c r="CN7" s="38">
        <v>73.2</v>
      </c>
      <c r="CO7" s="38">
        <v>72.92</v>
      </c>
      <c r="CP7" s="38">
        <v>72.84</v>
      </c>
      <c r="CQ7" s="38">
        <v>74.56</v>
      </c>
      <c r="CR7" s="38">
        <v>60.65</v>
      </c>
      <c r="CS7" s="38">
        <v>51.75</v>
      </c>
      <c r="CT7" s="38">
        <v>50.68</v>
      </c>
      <c r="CU7" s="38">
        <v>50.14</v>
      </c>
      <c r="CV7" s="38">
        <v>54.83</v>
      </c>
      <c r="CW7" s="38">
        <v>54.84</v>
      </c>
      <c r="CX7" s="38">
        <v>97.46</v>
      </c>
      <c r="CY7" s="38">
        <v>97.52</v>
      </c>
      <c r="CZ7" s="38">
        <v>97.54</v>
      </c>
      <c r="DA7" s="38">
        <v>97.72</v>
      </c>
      <c r="DB7" s="38">
        <v>98.02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2022-01-31T04:14:49Z</cp:lastPrinted>
  <dcterms:created xsi:type="dcterms:W3CDTF">2021-12-03T07:59:28Z</dcterms:created>
  <dcterms:modified xsi:type="dcterms:W3CDTF">2022-01-31T05:48:42Z</dcterms:modified>
  <cp:category/>
</cp:coreProperties>
</file>