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8農業集落排水○\"/>
    </mc:Choice>
  </mc:AlternateContent>
  <workbookProtection workbookAlgorithmName="SHA-512" workbookHashValue="usHciSBsKmeNz6UaISZq0soZv3cXZG6KogBlOWU6RzBE9tEsWhSnyfqCHRvVlA73t+oKmindZn/g0vY/8+oEZg==" workbookSaltValue="iWO8UnNg19bHG33QfQ6/XA==" workbookSpinCount="100000" lockStructure="1"/>
  <bookViews>
    <workbookView xWindow="0" yWindow="0" windowWidth="20490" windowHeight="753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E86" i="4"/>
  <c r="BB10" i="4"/>
  <c r="AD10" i="4"/>
  <c r="P10" i="4"/>
  <c r="AT8" i="4"/>
  <c r="AD8" i="4"/>
  <c r="W8" i="4"/>
  <c r="B6"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<sst xmlns="http://schemas.openxmlformats.org/spreadsheetml/2006/main" count="236" uniqueCount="121">
  <si>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</si>
  <si>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</si>
  <si>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</si>
  <si>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</si>
  <si>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</si>
  <si>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</si>
  <si>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</si>
  <si>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</si>
  <si>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</si>
  <si>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</si>
  <si>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</si>
  <si>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</si>
  <si>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</si>
  <si>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</si>
  <si>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</si>
  <si>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</si>
  <si>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</si>
  <si>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</si>
  <si>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</si>
  <si>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</si>
  <si>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</si>
  <si>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</si>
  <si>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</si>
  <si>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</si>
  <si>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</si>
  <si>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</si>
  <si>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</si>
  <si>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</si>
  <si>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</si>
  <si>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</si>
  <si>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</si>
  <si>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</si>
  <si>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</si>
  <si>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</si>
  <si>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</si>
  <si>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</si>
  <si>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</si>
  <si>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</si>
  <si>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</si>
  <si>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</si>
  <si>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</si>
  <si>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</si>
  <si>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</si>
  <si>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</si>
  <si>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</si>
  <si>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</si>
  <si>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</si>
  <si>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</si>
  <si>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</si>
  <si>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</si>
  <si>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</si>
  <si>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</si>
  <si>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</si>
  <si>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</si>
  <si>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</si>
  <si>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</si>
  <si>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</si>
  <si>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</si>
  <si>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</si>
  <si>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</si>
  <si>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</si>
  <si>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</si>
  <si>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</si>
  <si>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</si>
  <si>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</si>
  <si>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</si>
  <si>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</si>
  <si>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</si>
  <si>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</si>
  <si>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</si>
  <si>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</si>
  <si>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</si>
  <si>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</si>
  <si>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</si>
  <si>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</si>
  <si>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</si>
  <si>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</si>
  <si>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</si>
  <si>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</si>
  <si>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</si>
  <si>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</si>
  <si>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</si>
  <si>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</si>
  <si>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</si>
  <si>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</si>
  <si>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</si>
  <si>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</si>
  <si>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</si>
  <si>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</si>
  <si>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</si>
  <si>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</si>
  <si>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</si>
  <si>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</si>
  <si>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</si>
  <si>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</si>
  <si>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</si>
  <si>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</si>
  <si>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</si>
  <si>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設楽町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</si>
  <si>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</si>
  <si>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</si>
  <si>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</si>
  <si>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</si>
  <si>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</si>
  <si>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</si>
  <si>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</si>
  <si>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</si>
  <si>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</si>
  <si>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</si>
  <si>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</si>
  <si>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</si>
  <si>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</si>
  <si>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</si>
  <si>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</si>
  <si>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</si>
  <si>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</si>
  <si>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</si>
  <si>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</si>
  <si>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一般会計からの繰入れに依存している現状を踏まえ、経営戦略（平成28年度策定済み）をもとに計画的かつ合理的な経営を行うことを目指し、収支の改善等を通じた経営基盤の強化に努めます。
また、最適整備構想に基づく取り組みとして、津具地区処理場内の設備更新を令和元年度からスタートしており、将来にわたる事業の安定経営の実現を目指します。
【令和５年度法適用化（財務適用）予定】
【令和８年度経営戦略見直し予定】</t>
    <phoneticPr fontId="4"/>
  </si>
  <si>
    <t>本町の農業集落排水事業は、名倉地区と津具地区の２地区で実施しており、現在は排水施設等の維持管理を中心に事業経営を行っています。過疎化の影響もあり、年々人口が減少して行く中、維持管理等の経費は一般会計からの繰入に依存しているのが現状です。今後予想される施設の老朽化への対応や更新は、現状に合わせた最適な整備を行い、効率的な維持管理をすることで一般会計からの繰入金の削減に努めます。
①収益的収支比率について
近年、66～68％あたりで推移しており、令和２年度においても67.29％とほぼ平年並みの比率となりました。今後、施設更新を進める中で地方債償還額が増えれば更なる比率の低下も予測されます。
⑤経費回収率について
令和２年度においても49.36％の回収率であり、平成28年度以降はほぼ横ばいに推移しています。平均値比較では、引き続き本町の数値の方が低い傾向にありますが、これは汚水処理経費に対し、使用料収入が半分程度と少ないことが原因と考えられます。
⑥汚水処理原価について
上記と同様の理由により、平成28年度以降は平年並みの原価になっています。平均値比較では、昨年度と同様に上回る結果となっており、これも使用人口の減少による年間有収水量の減が原因と考えられます。これらの状況を改善していくため、より一層の合理化による経費削減と下水道料金の見直しによる収入増を進めていく必要があると考えます。</t>
    <rPh sb="203" eb="205">
      <t>キンネン</t>
    </rPh>
    <rPh sb="216" eb="218">
      <t>スイイ</t>
    </rPh>
    <rPh sb="256" eb="258">
      <t>コンゴ</t>
    </rPh>
    <rPh sb="259" eb="261">
      <t>シセツ</t>
    </rPh>
    <rPh sb="261" eb="263">
      <t>コウシン</t>
    </rPh>
    <rPh sb="264" eb="265">
      <t>スス</t>
    </rPh>
    <rPh sb="267" eb="268">
      <t>ナカ</t>
    </rPh>
    <rPh sb="269" eb="272">
      <t>チホウサイ</t>
    </rPh>
    <rPh sb="272" eb="274">
      <t>ショウカン</t>
    </rPh>
    <rPh sb="274" eb="275">
      <t>ガク</t>
    </rPh>
    <rPh sb="276" eb="277">
      <t>フ</t>
    </rPh>
    <rPh sb="280" eb="281">
      <t>サラ</t>
    </rPh>
    <rPh sb="283" eb="285">
      <t>ヒリツ</t>
    </rPh>
    <rPh sb="286" eb="288">
      <t>テイカ</t>
    </rPh>
    <rPh sb="289" eb="291">
      <t>ヨソク</t>
    </rPh>
    <rPh sb="325" eb="327">
      <t>カイシュウ</t>
    </rPh>
    <rPh sb="327" eb="328">
      <t>リツ</t>
    </rPh>
    <rPh sb="487" eb="489">
      <t>ドウヨウ</t>
    </rPh>
    <rPh sb="538" eb="540">
      <t>ジョウキョウ</t>
    </rPh>
    <rPh sb="541" eb="543">
      <t>カイゼン</t>
    </rPh>
    <rPh sb="552" eb="554">
      <t>イッソウ</t>
    </rPh>
    <rPh sb="555" eb="558">
      <t>ゴウリカ</t>
    </rPh>
    <rPh sb="561" eb="563">
      <t>ケイヒ</t>
    </rPh>
    <rPh sb="563" eb="565">
      <t>サクゲン</t>
    </rPh>
    <rPh sb="566" eb="569">
      <t>ゲスイドウ</t>
    </rPh>
    <rPh sb="569" eb="571">
      <t>リョウキン</t>
    </rPh>
    <rPh sb="572" eb="574">
      <t>ミナオ</t>
    </rPh>
    <rPh sb="578" eb="580">
      <t>シュウニュウ</t>
    </rPh>
    <rPh sb="580" eb="581">
      <t>ゾウ</t>
    </rPh>
    <rPh sb="582" eb="583">
      <t>スス</t>
    </rPh>
    <rPh sb="587" eb="589">
      <t>ヒツヨウ</t>
    </rPh>
    <rPh sb="593" eb="594">
      <t>カンガ</t>
    </rPh>
    <phoneticPr fontId="4"/>
  </si>
  <si>
    <t>農業集落排水施設最適整備構想を作成し、設備更新を計画的に実施し長寿命化を図っていきます。また、ストックマネジメント法を活用し、施設の社会的需要や老朽度の判定、改修時の費用対効果等を総合的に勘案したうえで設備更新を検討していきます。令和元年度より、処理場内の機器等を随時更新しています。これにより、料金収入の大幅な増加が見込めない以上、①収益的収支比率、⑤経費回収率の低下、⑥汚水処理原価の上昇が見込まれ、更に厳しい経営状況が見込まれます。</t>
    <rPh sb="148" eb="150">
      <t>リョウキン</t>
    </rPh>
    <rPh sb="150" eb="152">
      <t>シュウニュウ</t>
    </rPh>
    <rPh sb="153" eb="155">
      <t>オオハバ</t>
    </rPh>
    <rPh sb="156" eb="158">
      <t>ゾウカ</t>
    </rPh>
    <rPh sb="159" eb="161">
      <t>ミコ</t>
    </rPh>
    <rPh sb="164" eb="166">
      <t>イジョウ</t>
    </rPh>
    <rPh sb="183" eb="185">
      <t>テイカ</t>
    </rPh>
    <rPh sb="194" eb="196">
      <t>ジョウショウ</t>
    </rPh>
    <rPh sb="197" eb="199">
      <t>ミコ</t>
    </rPh>
    <rPh sb="202" eb="203">
      <t>サラ</t>
    </rPh>
    <rPh sb="204" eb="205">
      <t>キビ</t>
    </rPh>
    <rPh sb="207" eb="209">
      <t>ケイエイ</t>
    </rPh>
    <rPh sb="209" eb="211">
      <t>ジョウキョウ</t>
    </rPh>
    <rPh sb="212" eb="214">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</si>
</sst>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70-43EB-BEB3-AECA44C9C8C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2D70-43EB-BEB3-AECA44C9C8C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48.05</c:v>
                </c:pt>
                <c:pt idx="1">
                  <c:v>49.03</c:v>
                </c:pt>
                <c:pt idx="2">
                  <c:v>49.68</c:v>
                </c:pt>
                <c:pt idx="3">
                  <c:v>48.94</c:v>
                </c:pt>
                <c:pt idx="4">
                  <c:v>51.22</c:v>
                </c:pt>
              </c:numCache>
            </c:numRef>
          </c:val>
          <c:extLst>
            <c:ext xmlns:c16="http://schemas.microsoft.com/office/drawing/2014/chart" uri="{C3380CC4-5D6E-409C-BE32-E72D297353CC}">
              <c16:uniqueId val="{00000000-8E0E-4E5B-850D-EF663919880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8E0E-4E5B-850D-EF663919880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79.92</c:v>
                </c:pt>
                <c:pt idx="1">
                  <c:v>80.92</c:v>
                </c:pt>
                <c:pt idx="2">
                  <c:v>80.89</c:v>
                </c:pt>
                <c:pt idx="3">
                  <c:v>81</c:v>
                </c:pt>
                <c:pt idx="4">
                  <c:v>82.07</c:v>
                </c:pt>
              </c:numCache>
            </c:numRef>
          </c:val>
          <c:extLst>
            <c:ext xmlns:c16="http://schemas.microsoft.com/office/drawing/2014/chart" uri="{C3380CC4-5D6E-409C-BE32-E72D297353CC}">
              <c16:uniqueId val="{00000000-9600-4C38-BF50-BE5D14C660E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9600-4C38-BF50-BE5D14C660E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68.59</c:v>
                </c:pt>
                <c:pt idx="1">
                  <c:v>67.11</c:v>
                </c:pt>
                <c:pt idx="2">
                  <c:v>67.069999999999993</c:v>
                </c:pt>
                <c:pt idx="3">
                  <c:v>66.69</c:v>
                </c:pt>
                <c:pt idx="4">
                  <c:v>67.290000000000006</c:v>
                </c:pt>
              </c:numCache>
            </c:numRef>
          </c:val>
          <c:extLst>
            <c:ext xmlns:c16="http://schemas.microsoft.com/office/drawing/2014/chart" uri="{C3380CC4-5D6E-409C-BE32-E72D297353CC}">
              <c16:uniqueId val="{00000000-E63E-4510-8172-CF566CF757B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3E-4510-8172-CF566CF757B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B7-4CB1-8220-E62E9C4A571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B7-4CB1-8220-E62E9C4A571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CD-409B-BCBF-617E10D7F56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CD-409B-BCBF-617E10D7F56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F4-481E-AF31-6CF1718C317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F4-481E-AF31-6CF1718C317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07-46C9-97C0-EDB99DBF17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07-46C9-97C0-EDB99DBF17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26-4785-8C6A-5D2A37581C9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9926-4785-8C6A-5D2A37581C9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53.95</c:v>
                </c:pt>
                <c:pt idx="1">
                  <c:v>54.08</c:v>
                </c:pt>
                <c:pt idx="2">
                  <c:v>46.73</c:v>
                </c:pt>
                <c:pt idx="3">
                  <c:v>48.48</c:v>
                </c:pt>
                <c:pt idx="4">
                  <c:v>49.36</c:v>
                </c:pt>
              </c:numCache>
            </c:numRef>
          </c:val>
          <c:extLst>
            <c:ext xmlns:c16="http://schemas.microsoft.com/office/drawing/2014/chart" uri="{C3380CC4-5D6E-409C-BE32-E72D297353CC}">
              <c16:uniqueId val="{00000000-68E8-4BB9-9A47-AD9FC31E6B7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68E8-4BB9-9A47-AD9FC31E6B7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302.10000000000002</c:v>
                </c:pt>
                <c:pt idx="1">
                  <c:v>297.05</c:v>
                </c:pt>
                <c:pt idx="2">
                  <c:v>339.61</c:v>
                </c:pt>
                <c:pt idx="3">
                  <c:v>340.48</c:v>
                </c:pt>
                <c:pt idx="4">
                  <c:v>319.23</c:v>
                </c:pt>
              </c:numCache>
            </c:numRef>
          </c:val>
          <c:extLst>
            <c:ext xmlns:c16="http://schemas.microsoft.com/office/drawing/2014/chart" uri="{C3380CC4-5D6E-409C-BE32-E72D297353CC}">
              <c16:uniqueId val="{00000000-C9AE-40A5-B1B5-A2E22C579A6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C9AE-40A5-B1B5-A2E22C579A6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設楽町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4618</v>
      </c>
      <c r="AM8" s="69"/>
      <c r="AN8" s="69"/>
      <c r="AO8" s="69"/>
      <c r="AP8" s="69"/>
      <c r="AQ8" s="69"/>
      <c r="AR8" s="69"/>
      <c r="AS8" s="69"/>
      <c r="AT8" s="68">
        <f>データ!T6</f>
        <v>273.94</v>
      </c>
      <c r="AU8" s="68"/>
      <c r="AV8" s="68"/>
      <c r="AW8" s="68"/>
      <c r="AX8" s="68"/>
      <c r="AY8" s="68"/>
      <c r="AZ8" s="68"/>
      <c r="BA8" s="68"/>
      <c r="BB8" s="68">
        <f>データ!U6</f>
        <v>16.86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41.98</v>
      </c>
      <c r="Q10" s="68"/>
      <c r="R10" s="68"/>
      <c r="S10" s="68"/>
      <c r="T10" s="68"/>
      <c r="U10" s="68"/>
      <c r="V10" s="68"/>
      <c r="W10" s="68">
        <f>データ!Q6</f>
        <v>100</v>
      </c>
      <c r="X10" s="68"/>
      <c r="Y10" s="68"/>
      <c r="Z10" s="68"/>
      <c r="AA10" s="68"/>
      <c r="AB10" s="68"/>
      <c r="AC10" s="68"/>
      <c r="AD10" s="69">
        <f>データ!R6</f>
        <v>2916</v>
      </c>
      <c r="AE10" s="69"/>
      <c r="AF10" s="69"/>
      <c r="AG10" s="69"/>
      <c r="AH10" s="69"/>
      <c r="AI10" s="69"/>
      <c r="AJ10" s="69"/>
      <c r="AK10" s="2"/>
      <c r="AL10" s="69">
        <f>データ!V6</f>
        <v>1924</v>
      </c>
      <c r="AM10" s="69"/>
      <c r="AN10" s="69"/>
      <c r="AO10" s="69"/>
      <c r="AP10" s="69"/>
      <c r="AQ10" s="69"/>
      <c r="AR10" s="69"/>
      <c r="AS10" s="69"/>
      <c r="AT10" s="68">
        <f>データ!W6</f>
        <v>3.01</v>
      </c>
      <c r="AU10" s="68"/>
      <c r="AV10" s="68"/>
      <c r="AW10" s="68"/>
      <c r="AX10" s="68"/>
      <c r="AY10" s="68"/>
      <c r="AZ10" s="68"/>
      <c r="BA10" s="68"/>
      <c r="BB10" s="68">
        <f>データ!X6</f>
        <v>639.20000000000005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SkVt9WIX6viBuRxHteU7DOdiFfB7FWiEsQux4+fpS+1q3rxmrINlfpEFOm1F3FBbtmZkWn36dJeNKVM6NVSK7w==" saltValue="NVJYgBF0fKrroVVJJ3QF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235610</v>
      </c>
      <c r="D6" s="33">
        <f t="shared" si="3"/>
        <v>47</v>
      </c>
      <c r="E6" s="33">
        <f t="shared" si="3"/>
        <v>17</v>
      </c>
      <c r="F6" s="33">
        <f t="shared" si="3"/>
        <v>5</v>
      </c>
      <c r="G6" s="33">
        <f t="shared" si="3"/>
        <v>0</v>
      </c>
      <c r="H6" s="33" t="str">
        <f t="shared" si="3"/>
        <v>愛知県　設楽町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41.98</v>
      </c>
      <c r="Q6" s="34">
        <f t="shared" si="3"/>
        <v>100</v>
      </c>
      <c r="R6" s="34">
        <f t="shared" si="3"/>
        <v>2916</v>
      </c>
      <c r="S6" s="34">
        <f t="shared" si="3"/>
        <v>4618</v>
      </c>
      <c r="T6" s="34">
        <f t="shared" si="3"/>
        <v>273.94</v>
      </c>
      <c r="U6" s="34">
        <f t="shared" si="3"/>
        <v>16.86</v>
      </c>
      <c r="V6" s="34">
        <f t="shared" si="3"/>
        <v>1924</v>
      </c>
      <c r="W6" s="34">
        <f t="shared" si="3"/>
        <v>3.01</v>
      </c>
      <c r="X6" s="34">
        <f t="shared" si="3"/>
        <v>639.20000000000005</v>
      </c>
      <c r="Y6" s="35">
        <f>IF(Y7="",NA(),Y7)</f>
        <v>68.59</v>
      </c>
      <c r="Z6" s="35">
        <f t="shared" ref="Z6:AH6" si="4">IF(Z7="",NA(),Z7)</f>
        <v>67.11</v>
      </c>
      <c r="AA6" s="35">
        <f t="shared" si="4"/>
        <v>67.069999999999993</v>
      </c>
      <c r="AB6" s="35">
        <f t="shared" si="4"/>
        <v>66.69</v>
      </c>
      <c r="AC6" s="35">
        <f t="shared" si="4"/>
        <v>67.290000000000006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53.95</v>
      </c>
      <c r="BR6" s="35">
        <f t="shared" ref="BR6:BZ6" si="8">IF(BR7="",NA(),BR7)</f>
        <v>54.08</v>
      </c>
      <c r="BS6" s="35">
        <f t="shared" si="8"/>
        <v>46.73</v>
      </c>
      <c r="BT6" s="35">
        <f t="shared" si="8"/>
        <v>48.48</v>
      </c>
      <c r="BU6" s="35">
        <f t="shared" si="8"/>
        <v>49.36</v>
      </c>
      <c r="BV6" s="35">
        <f t="shared" si="8"/>
        <v>55.32</v>
      </c>
      <c r="BW6" s="35">
        <f t="shared" si="8"/>
        <v>59.8</v>
      </c>
      <c r="BX6" s="35">
        <f t="shared" si="8"/>
        <v>57.77</v>
      </c>
      <c r="BY6" s="35">
        <f t="shared" si="8"/>
        <v>57.31</v>
      </c>
      <c r="BZ6" s="35">
        <f t="shared" si="8"/>
        <v>57.08</v>
      </c>
      <c r="CA6" s="34" t="str">
        <f>IF(CA7="","",IF(CA7="-","【-】","【"&amp;SUBSTITUTE(TEXT(CA7,"#,##0.00"),"-","△")&amp;"】"))</f>
        <v>【60.94】</v>
      </c>
      <c r="CB6" s="35">
        <f>IF(CB7="",NA(),CB7)</f>
        <v>302.10000000000002</v>
      </c>
      <c r="CC6" s="35">
        <f t="shared" ref="CC6:CK6" si="9">IF(CC7="",NA(),CC7)</f>
        <v>297.05</v>
      </c>
      <c r="CD6" s="35">
        <f t="shared" si="9"/>
        <v>339.61</v>
      </c>
      <c r="CE6" s="35">
        <f t="shared" si="9"/>
        <v>340.48</v>
      </c>
      <c r="CF6" s="35">
        <f t="shared" si="9"/>
        <v>319.23</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48.05</v>
      </c>
      <c r="CN6" s="35">
        <f t="shared" ref="CN6:CV6" si="10">IF(CN7="",NA(),CN7)</f>
        <v>49.03</v>
      </c>
      <c r="CO6" s="35">
        <f t="shared" si="10"/>
        <v>49.68</v>
      </c>
      <c r="CP6" s="35">
        <f t="shared" si="10"/>
        <v>48.94</v>
      </c>
      <c r="CQ6" s="35">
        <f t="shared" si="10"/>
        <v>51.22</v>
      </c>
      <c r="CR6" s="35">
        <f t="shared" si="10"/>
        <v>60.65</v>
      </c>
      <c r="CS6" s="35">
        <f t="shared" si="10"/>
        <v>51.75</v>
      </c>
      <c r="CT6" s="35">
        <f t="shared" si="10"/>
        <v>50.68</v>
      </c>
      <c r="CU6" s="35">
        <f t="shared" si="10"/>
        <v>50.14</v>
      </c>
      <c r="CV6" s="35">
        <f t="shared" si="10"/>
        <v>54.83</v>
      </c>
      <c r="CW6" s="34" t="str">
        <f>IF(CW7="","",IF(CW7="-","【-】","【"&amp;SUBSTITUTE(TEXT(CW7,"#,##0.00"),"-","△")&amp;"】"))</f>
        <v>【54.84】</v>
      </c>
      <c r="CX6" s="35">
        <f>IF(CX7="",NA(),CX7)</f>
        <v>79.92</v>
      </c>
      <c r="CY6" s="35">
        <f t="shared" ref="CY6:DG6" si="11">IF(CY7="",NA(),CY7)</f>
        <v>80.92</v>
      </c>
      <c r="CZ6" s="35">
        <f t="shared" si="11"/>
        <v>80.89</v>
      </c>
      <c r="DA6" s="35">
        <f t="shared" si="11"/>
        <v>81</v>
      </c>
      <c r="DB6" s="35">
        <f t="shared" si="11"/>
        <v>82.07</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235610</v>
      </c>
      <c r="D7" s="37">
        <v>47</v>
      </c>
      <c r="E7" s="37">
        <v>17</v>
      </c>
      <c r="F7" s="37">
        <v>5</v>
      </c>
      <c r="G7" s="37">
        <v>0</v>
      </c>
      <c r="H7" s="37" t="s">
        <v>98</v>
      </c>
      <c r="I7" s="37" t="s">
        <v>99</v>
      </c>
      <c r="J7" s="37" t="s">
        <v>100</v>
      </c>
      <c r="K7" s="37" t="s">
        <v>101</v>
      </c>
      <c r="L7" s="37" t="s">
        <v>102</v>
      </c>
      <c r="M7" s="37" t="s">
        <v>103</v>
      </c>
      <c r="N7" s="38" t="s">
        <v>104</v>
      </c>
      <c r="O7" s="38" t="s">
        <v>105</v>
      </c>
      <c r="P7" s="38">
        <v>41.98</v>
      </c>
      <c r="Q7" s="38">
        <v>100</v>
      </c>
      <c r="R7" s="38">
        <v>2916</v>
      </c>
      <c r="S7" s="38">
        <v>4618</v>
      </c>
      <c r="T7" s="38">
        <v>273.94</v>
      </c>
      <c r="U7" s="38">
        <v>16.86</v>
      </c>
      <c r="V7" s="38">
        <v>1924</v>
      </c>
      <c r="W7" s="38">
        <v>3.01</v>
      </c>
      <c r="X7" s="38">
        <v>639.20000000000005</v>
      </c>
      <c r="Y7" s="38">
        <v>68.59</v>
      </c>
      <c r="Z7" s="38">
        <v>67.11</v>
      </c>
      <c r="AA7" s="38">
        <v>67.069999999999993</v>
      </c>
      <c r="AB7" s="38">
        <v>66.69</v>
      </c>
      <c r="AC7" s="38">
        <v>67.290000000000006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53.95</v>
      </c>
      <c r="BR7" s="38">
        <v>54.08</v>
      </c>
      <c r="BS7" s="38">
        <v>46.73</v>
      </c>
      <c r="BT7" s="38">
        <v>48.48</v>
      </c>
      <c r="BU7" s="38">
        <v>49.36</v>
      </c>
      <c r="BV7" s="38">
        <v>55.32</v>
      </c>
      <c r="BW7" s="38">
        <v>59.8</v>
      </c>
      <c r="BX7" s="38">
        <v>57.77</v>
      </c>
      <c r="BY7" s="38">
        <v>57.31</v>
      </c>
      <c r="BZ7" s="38">
        <v>57.08</v>
      </c>
      <c r="CA7" s="38">
        <v>60.94</v>
      </c>
      <c r="CB7" s="38">
        <v>302.10000000000002</v>
      </c>
      <c r="CC7" s="38">
        <v>297.05</v>
      </c>
      <c r="CD7" s="38">
        <v>339.61</v>
      </c>
      <c r="CE7" s="38">
        <v>340.48</v>
      </c>
      <c r="CF7" s="38">
        <v>319.23</v>
      </c>
      <c r="CG7" s="38">
        <v>283.17</v>
      </c>
      <c r="CH7" s="38">
        <v>263.76</v>
      </c>
      <c r="CI7" s="38">
        <v>274.35000000000002</v>
      </c>
      <c r="CJ7" s="38">
        <v>273.52</v>
      </c>
      <c r="CK7" s="38">
        <v>274.99</v>
      </c>
      <c r="CL7" s="38">
        <v>253.04</v>
      </c>
      <c r="CM7" s="38">
        <v>48.05</v>
      </c>
      <c r="CN7" s="38">
        <v>49.03</v>
      </c>
      <c r="CO7" s="38">
        <v>49.68</v>
      </c>
      <c r="CP7" s="38">
        <v>48.94</v>
      </c>
      <c r="CQ7" s="38">
        <v>51.22</v>
      </c>
      <c r="CR7" s="38">
        <v>60.65</v>
      </c>
      <c r="CS7" s="38">
        <v>51.75</v>
      </c>
      <c r="CT7" s="38">
        <v>50.68</v>
      </c>
      <c r="CU7" s="38">
        <v>50.14</v>
      </c>
      <c r="CV7" s="38">
        <v>54.83</v>
      </c>
      <c r="CW7" s="38">
        <v>54.84</v>
      </c>
      <c r="CX7" s="38">
        <v>79.92</v>
      </c>
      <c r="CY7" s="38">
        <v>80.92</v>
      </c>
      <c r="CZ7" s="38">
        <v>80.89</v>
      </c>
      <c r="DA7" s="38">
        <v>81</v>
      </c>
      <c r="DB7" s="38">
        <v>82.07</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2022-02-01T01:16:00Z</cp:lastPrinted>
  <dcterms:created xsi:type="dcterms:W3CDTF">2021-12-03T07:59:29Z</dcterms:created>
  <dcterms:modified xsi:type="dcterms:W3CDTF">2022-02-08T09:43:11Z</dcterms:modified>
  <cp:category/>
</cp:coreProperties>
</file>