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FILESV2\b事業課\14 上下水道係\09 決算統計関係\R04.01.11 公営企業に係る経営比較分析表（令和２年度決算）の分析等について（照会）\東栄町Ｒ2度　　経営比較\経営比較　農排\"/>
    </mc:Choice>
  </mc:AlternateContent>
  <xr:revisionPtr revIDLastSave="0" documentId="13_ncr:1_{A33D40BE-F7D7-42E2-B404-D809EC2AC957}" xr6:coauthVersionLast="36" xr6:coauthVersionMax="36" xr10:uidLastSave="{00000000-0000-0000-0000-000000000000}"/>
  <workbookProtection workbookAlgorithmName="SHA-512" workbookHashValue="vsMxLvfSk3cLBXgI32E1JAjB0Mb2Ysmk0iaoAdqBwiRb+2ZZr28754wndpK6RLPsXaU3T+vjUP4ElI3sgH8aBg==" workbookSaltValue="8NyzKqDz3psqjBybHnwenQ==" workbookSpinCount="100000" lockStructure="1"/>
  <bookViews>
    <workbookView xWindow="0" yWindow="0" windowWidth="20490" windowHeight="75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<sst xmlns="http://schemas.openxmlformats.org/spreadsheetml/2006/main" count="236" uniqueCount="120">
  <si>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</si>
  <si>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</si>
  <si>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</si>
  <si>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</si>
  <si>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</si>
  <si>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</si>
  <si>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</si>
  <si>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</si>
  <si>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</si>
  <si>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</si>
  <si>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</si>
  <si>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</si>
  <si>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</si>
  <si>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</si>
  <si>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</si>
  <si>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</si>
  <si>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</si>
  <si>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</si>
  <si>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</si>
  <si>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</si>
  <si>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</si>
  <si>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</si>
  <si>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</si>
  <si>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</si>
  <si>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</si>
  <si>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</si>
  <si>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</si>
  <si>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</si>
  <si>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</si>
  <si>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</si>
  <si>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</si>
  <si>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</si>
  <si>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</si>
  <si>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</si>
  <si>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</si>
  <si>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</si>
  <si>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</si>
  <si>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</si>
  <si>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</si>
  <si>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</si>
  <si>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</si>
  <si>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</si>
  <si>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</si>
  <si>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</si>
  <si>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</si>
  <si>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</si>
  <si>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</si>
  <si>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</si>
  <si>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</si>
  <si>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</si>
  <si>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</si>
  <si>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</si>
  <si>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</si>
  <si>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</si>
  <si>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</si>
  <si>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</si>
  <si>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</si>
  <si>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</si>
  <si>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</si>
  <si>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</si>
  <si>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</si>
  <si>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</si>
  <si>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</si>
  <si>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</si>
  <si>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</si>
  <si>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</si>
  <si>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</si>
  <si>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</si>
  <si>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</si>
  <si>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</si>
  <si>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</si>
  <si>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</si>
  <si>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</si>
  <si>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</si>
  <si>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</si>
  <si>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</si>
  <si>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</si>
  <si>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</si>
  <si>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</si>
  <si>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</si>
  <si>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</si>
  <si>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</si>
  <si>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</si>
  <si>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</si>
  <si>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</si>
  <si>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</si>
  <si>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</si>
  <si>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</si>
  <si>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</si>
  <si>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</si>
  <si>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</si>
  <si>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</si>
  <si>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</si>
  <si>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</si>
  <si>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</si>
  <si>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</si>
  <si>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</si>
  <si>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</si>
  <si>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</si>
  <si>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</si>
  <si>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</si>
  <si>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</si>
  <si>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</si>
  <si>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</si>
  <si>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</si>
  <si>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</si>
  <si>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</si>
  <si>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</si>
  <si>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</si>
  <si>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</si>
  <si>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</si>
  <si>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</si>
  <si>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</si>
  <si>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</si>
  <si>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</si>
  <si>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</si>
  <si>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</si>
  <si>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ポンプ等の機械設備については、経年劣化による故障等が発生しており、小規模な修繕、整備を随時行っている。
　最適整備構想においては、大規模な更新等を直ちに行う必要性は低いものとなっているが、更新に係る費用負担を平準化するためにも、耐用年数を基に順次実施していく必要があると考えられる。</t>
    <rPh sb="4" eb="5">
      <t>トウ</t>
    </rPh>
    <rPh sb="6" eb="8">
      <t>キカイ</t>
    </rPh>
    <rPh sb="8" eb="10">
      <t>セツビ</t>
    </rPh>
    <rPh sb="16" eb="18">
      <t>ケイネン</t>
    </rPh>
    <rPh sb="18" eb="20">
      <t>レッカ</t>
    </rPh>
    <rPh sb="23" eb="25">
      <t>コショウ</t>
    </rPh>
    <rPh sb="25" eb="26">
      <t>トウ</t>
    </rPh>
    <rPh sb="27" eb="29">
      <t>ハッセイ</t>
    </rPh>
    <rPh sb="34" eb="37">
      <t>ショウキボ</t>
    </rPh>
    <rPh sb="38" eb="40">
      <t>シュウゼン</t>
    </rPh>
    <rPh sb="41" eb="43">
      <t>セイビ</t>
    </rPh>
    <rPh sb="44" eb="46">
      <t>ズイジ</t>
    </rPh>
    <rPh sb="46" eb="47">
      <t>オコナ</t>
    </rPh>
    <rPh sb="54" eb="56">
      <t>サイテキ</t>
    </rPh>
    <rPh sb="56" eb="58">
      <t>セイビ</t>
    </rPh>
    <rPh sb="58" eb="60">
      <t>コウソウ</t>
    </rPh>
    <rPh sb="66" eb="69">
      <t>ダイキボ</t>
    </rPh>
    <rPh sb="70" eb="72">
      <t>コウシン</t>
    </rPh>
    <rPh sb="72" eb="73">
      <t>トウ</t>
    </rPh>
    <rPh sb="74" eb="75">
      <t>タダ</t>
    </rPh>
    <rPh sb="77" eb="78">
      <t>オコナ</t>
    </rPh>
    <rPh sb="79" eb="82">
      <t>ヒツヨウセイ</t>
    </rPh>
    <rPh sb="83" eb="84">
      <t>ヒク</t>
    </rPh>
    <rPh sb="95" eb="97">
      <t>コウシン</t>
    </rPh>
    <rPh sb="98" eb="99">
      <t>カカワ</t>
    </rPh>
    <rPh sb="100" eb="102">
      <t>ヒヨウ</t>
    </rPh>
    <rPh sb="102" eb="104">
      <t>フタン</t>
    </rPh>
    <rPh sb="105" eb="108">
      <t>ヘイジュンカ</t>
    </rPh>
    <rPh sb="115" eb="117">
      <t>タイヨウ</t>
    </rPh>
    <rPh sb="117" eb="119">
      <t>ネンスウ</t>
    </rPh>
    <rPh sb="120" eb="121">
      <t>モト</t>
    </rPh>
    <rPh sb="122" eb="124">
      <t>ジュンジ</t>
    </rPh>
    <rPh sb="124" eb="126">
      <t>ジッシ</t>
    </rPh>
    <rPh sb="130" eb="132">
      <t>ヒツヨウ</t>
    </rPh>
    <rPh sb="136" eb="137">
      <t>カンガ</t>
    </rPh>
    <phoneticPr fontId="4"/>
  </si>
  <si>
    <t>①収益的収支比率…過年度使用料の回収に努め、また令和５年度の公営企業法適用に係る地方債借入及び委託費等の維持管理費の増、次年度への継続事業による歳入歳出の減等、事業収支に増減はあるが、人件費等に変動がなかったため収支率の向上に繋がったと考えられる。　　　　　　　　　　　　　　　　　　　　　⑤経費回収率…過年度使用料の回収が進んだが、人口減少による当該年度の使用料収入は減少した。公営企業法適用に係る費用が増加したため、経費回収率の減少に繋がったが、適用へ移行されることで　費用は発生しなくなり回収率は戻ると考えられる。
⑥汚水処理原価…人口減少による排水量の減少に対し、コロナ禍による１軒当りの排水量の増加により年間有収水量は微増となったが、本年度はポンプ等維持管理費用の増加と合わせ公営企業法適用に係る費用が増加したことにより汚水処理原価が上昇したものと考えられるが、適用へ移行されることで費用は発生しなくなり原価も戻ると考えられる。
⑦施設利用率…人口減少により汚水量は減少しているものの、令和２年度においては豪雨等により不明水侵入が増加したことが影響し施設利用率が増加したと考えられる。
⑧水洗化率…計画区域内の整備事業は完了しており、接続率及び水洗化率は高い水準にある。若年層の人口流出及び老齢世帯の増加により更なる上昇は難しいものと考えられる。</t>
    <rPh sb="1" eb="4">
      <t>シュウエキテキ</t>
    </rPh>
    <rPh sb="4" eb="6">
      <t>シュウシ</t>
    </rPh>
    <rPh sb="6" eb="8">
      <t>ヒリツ</t>
    </rPh>
    <rPh sb="9" eb="11">
      <t>カネン</t>
    </rPh>
    <rPh sb="11" eb="12">
      <t>ド</t>
    </rPh>
    <rPh sb="12" eb="15">
      <t>シヨウリョウ</t>
    </rPh>
    <rPh sb="16" eb="18">
      <t>カイシュウ</t>
    </rPh>
    <rPh sb="19" eb="20">
      <t>ツト</t>
    </rPh>
    <rPh sb="24" eb="26">
      <t>レイワ</t>
    </rPh>
    <rPh sb="27" eb="28">
      <t>ネン</t>
    </rPh>
    <rPh sb="28" eb="29">
      <t>ド</t>
    </rPh>
    <rPh sb="30" eb="32">
      <t>コウエイ</t>
    </rPh>
    <rPh sb="32" eb="34">
      <t>キギョウ</t>
    </rPh>
    <rPh sb="34" eb="35">
      <t>ホウ</t>
    </rPh>
    <rPh sb="35" eb="36">
      <t>テキ</t>
    </rPh>
    <rPh sb="36" eb="37">
      <t>ヨウ</t>
    </rPh>
    <rPh sb="38" eb="39">
      <t>カカワ</t>
    </rPh>
    <rPh sb="40" eb="43">
      <t>チホウサイ</t>
    </rPh>
    <rPh sb="43" eb="45">
      <t>カリイレ</t>
    </rPh>
    <rPh sb="45" eb="46">
      <t>オヨ</t>
    </rPh>
    <rPh sb="47" eb="49">
      <t>イタク</t>
    </rPh>
    <rPh sb="49" eb="50">
      <t>ヒ</t>
    </rPh>
    <rPh sb="50" eb="51">
      <t>トウ</t>
    </rPh>
    <rPh sb="52" eb="54">
      <t>イジ</t>
    </rPh>
    <rPh sb="54" eb="57">
      <t>カンリヒ</t>
    </rPh>
    <rPh sb="60" eb="63">
      <t>ジネンド</t>
    </rPh>
    <rPh sb="65" eb="67">
      <t>ケイゾク</t>
    </rPh>
    <rPh sb="67" eb="69">
      <t>ジギョウ</t>
    </rPh>
    <rPh sb="72" eb="74">
      <t>サイニュウ</t>
    </rPh>
    <rPh sb="74" eb="76">
      <t>サイシュツ</t>
    </rPh>
    <rPh sb="77" eb="78">
      <t>ゲン</t>
    </rPh>
    <rPh sb="78" eb="79">
      <t>トウ</t>
    </rPh>
    <rPh sb="80" eb="82">
      <t>ジギョウ</t>
    </rPh>
    <rPh sb="82" eb="84">
      <t>シュウシ</t>
    </rPh>
    <rPh sb="85" eb="87">
      <t>ゾウゲン</t>
    </rPh>
    <rPh sb="92" eb="95">
      <t>ジンケンヒ</t>
    </rPh>
    <rPh sb="95" eb="96">
      <t>トウ</t>
    </rPh>
    <rPh sb="97" eb="99">
      <t>ヘンドウ</t>
    </rPh>
    <rPh sb="106" eb="108">
      <t>シュウシ</t>
    </rPh>
    <rPh sb="108" eb="109">
      <t>リツ</t>
    </rPh>
    <rPh sb="110" eb="112">
      <t>コウジョウ</t>
    </rPh>
    <rPh sb="113" eb="114">
      <t>ツナ</t>
    </rPh>
    <rPh sb="118" eb="119">
      <t>カンガ</t>
    </rPh>
    <rPh sb="146" eb="148">
      <t>ケイヒ</t>
    </rPh>
    <rPh sb="148" eb="150">
      <t>カイシュウ</t>
    </rPh>
    <rPh sb="150" eb="151">
      <t>リツ</t>
    </rPh>
    <rPh sb="167" eb="169">
      <t>ジンコウ</t>
    </rPh>
    <rPh sb="169" eb="171">
      <t>ゲンショウ</t>
    </rPh>
    <rPh sb="174" eb="176">
      <t>トウガイ</t>
    </rPh>
    <rPh sb="176" eb="177">
      <t>ネン</t>
    </rPh>
    <rPh sb="177" eb="178">
      <t>ド</t>
    </rPh>
    <rPh sb="179" eb="182">
      <t>シヨウリョウ</t>
    </rPh>
    <rPh sb="182" eb="184">
      <t>シュウニュウ</t>
    </rPh>
    <rPh sb="185" eb="187">
      <t>ゲンショウ</t>
    </rPh>
    <rPh sb="190" eb="192">
      <t>コウエイ</t>
    </rPh>
    <rPh sb="192" eb="194">
      <t>キギョウ</t>
    </rPh>
    <rPh sb="194" eb="195">
      <t>ホウ</t>
    </rPh>
    <rPh sb="195" eb="196">
      <t>テキ</t>
    </rPh>
    <rPh sb="196" eb="197">
      <t>ヨウ</t>
    </rPh>
    <rPh sb="198" eb="199">
      <t>カカワ</t>
    </rPh>
    <rPh sb="200" eb="202">
      <t>ヒヨウ</t>
    </rPh>
    <rPh sb="203" eb="205">
      <t>ゾウカ</t>
    </rPh>
    <rPh sb="210" eb="212">
      <t>ケイヒ</t>
    </rPh>
    <rPh sb="212" eb="214">
      <t>カイシュウ</t>
    </rPh>
    <rPh sb="214" eb="215">
      <t>リツ</t>
    </rPh>
    <rPh sb="216" eb="218">
      <t>ゲンショウ</t>
    </rPh>
    <rPh sb="219" eb="220">
      <t>ツナ</t>
    </rPh>
    <rPh sb="237" eb="239">
      <t>ヒヨウ</t>
    </rPh>
    <rPh sb="240" eb="242">
      <t>ハッセイ</t>
    </rPh>
    <rPh sb="247" eb="249">
      <t>カイシュウ</t>
    </rPh>
    <rPh sb="249" eb="250">
      <t>リツ</t>
    </rPh>
    <rPh sb="251" eb="252">
      <t>モド</t>
    </rPh>
    <rPh sb="254" eb="255">
      <t>カンガ</t>
    </rPh>
    <rPh sb="262" eb="264">
      <t>オスイ</t>
    </rPh>
    <rPh sb="264" eb="266">
      <t>ショリ</t>
    </rPh>
    <rPh sb="266" eb="268">
      <t>ゲンカ</t>
    </rPh>
    <rPh sb="269" eb="271">
      <t>ジンコウ</t>
    </rPh>
    <rPh sb="271" eb="273">
      <t>ゲンショウ</t>
    </rPh>
    <rPh sb="280" eb="282">
      <t>ゲンショウ</t>
    </rPh>
    <rPh sb="283" eb="284">
      <t>タイ</t>
    </rPh>
    <rPh sb="289" eb="290">
      <t>カ</t>
    </rPh>
    <rPh sb="295" eb="296">
      <t>ア</t>
    </rPh>
    <rPh sb="298" eb="300">
      <t>ハイスイ</t>
    </rPh>
    <rPh sb="300" eb="301">
      <t>リョウ</t>
    </rPh>
    <rPh sb="302" eb="304">
      <t>ゾウカ</t>
    </rPh>
    <rPh sb="307" eb="309">
      <t>ネンカン</t>
    </rPh>
    <rPh sb="309" eb="311">
      <t>ユウシュウ</t>
    </rPh>
    <rPh sb="311" eb="313">
      <t>スイリョウ</t>
    </rPh>
    <rPh sb="322" eb="325">
      <t>ホンネンド</t>
    </rPh>
    <rPh sb="329" eb="330">
      <t>トウ</t>
    </rPh>
    <rPh sb="335" eb="336">
      <t>ヨウ</t>
    </rPh>
    <rPh sb="340" eb="341">
      <t>ア</t>
    </rPh>
    <rPh sb="343" eb="345">
      <t>コウエイ</t>
    </rPh>
    <rPh sb="345" eb="347">
      <t>キギョウ</t>
    </rPh>
    <rPh sb="347" eb="348">
      <t>ホウ</t>
    </rPh>
    <rPh sb="348" eb="350">
      <t>テキヨウ</t>
    </rPh>
    <rPh sb="351" eb="352">
      <t>カカ</t>
    </rPh>
    <rPh sb="353" eb="355">
      <t>ヒヨウ</t>
    </rPh>
    <rPh sb="356" eb="358">
      <t>ゾウカ</t>
    </rPh>
    <rPh sb="365" eb="367">
      <t>オスイ</t>
    </rPh>
    <rPh sb="367" eb="369">
      <t>ショリ</t>
    </rPh>
    <rPh sb="372" eb="374">
      <t>ジョウショウ</t>
    </rPh>
    <rPh sb="386" eb="388">
      <t>テキヨウ</t>
    </rPh>
    <rPh sb="389" eb="391">
      <t>イコウ</t>
    </rPh>
    <rPh sb="397" eb="399">
      <t>ヒヨウ</t>
    </rPh>
    <rPh sb="400" eb="402">
      <t>ハッセイ</t>
    </rPh>
    <rPh sb="407" eb="409">
      <t>ゲンカ</t>
    </rPh>
    <rPh sb="410" eb="411">
      <t>モド</t>
    </rPh>
    <rPh sb="413" eb="414">
      <t>カンガ</t>
    </rPh>
    <rPh sb="434" eb="436">
      <t>オスイ</t>
    </rPh>
    <rPh sb="436" eb="437">
      <t>リョウ</t>
    </rPh>
    <rPh sb="448" eb="450">
      <t>レイワ</t>
    </rPh>
    <rPh sb="451" eb="453">
      <t>ネンド</t>
    </rPh>
    <rPh sb="458" eb="460">
      <t>ゴウウ</t>
    </rPh>
    <rPh sb="460" eb="461">
      <t>トウ</t>
    </rPh>
    <rPh sb="464" eb="466">
      <t>フメイ</t>
    </rPh>
    <rPh sb="466" eb="467">
      <t>スイ</t>
    </rPh>
    <rPh sb="467" eb="469">
      <t>シンニュウ</t>
    </rPh>
    <rPh sb="470" eb="472">
      <t>ゾウカ</t>
    </rPh>
    <rPh sb="502" eb="503">
      <t>リツ</t>
    </rPh>
    <rPh sb="504" eb="506">
      <t>ケイカク</t>
    </rPh>
    <rPh sb="510" eb="512">
      <t>セイビ</t>
    </rPh>
    <rPh sb="512" eb="514">
      <t>ジギョウ</t>
    </rPh>
    <rPh sb="515" eb="517">
      <t>カンリョウ</t>
    </rPh>
    <rPh sb="522" eb="524">
      <t>セツゾク</t>
    </rPh>
    <rPh sb="524" eb="525">
      <t>リツ</t>
    </rPh>
    <rPh sb="525" eb="526">
      <t>オヨ</t>
    </rPh>
    <rPh sb="527" eb="530">
      <t>スイセンカ</t>
    </rPh>
    <rPh sb="530" eb="531">
      <t>リツ</t>
    </rPh>
    <rPh sb="532" eb="533">
      <t>タカ</t>
    </rPh>
    <rPh sb="534" eb="536">
      <t>スイジュン</t>
    </rPh>
    <rPh sb="540" eb="542">
      <t>ジャクネン</t>
    </rPh>
    <rPh sb="542" eb="543">
      <t>ソウ</t>
    </rPh>
    <rPh sb="544" eb="546">
      <t>ジンコウ</t>
    </rPh>
    <rPh sb="546" eb="548">
      <t>リュウシュツ</t>
    </rPh>
    <rPh sb="548" eb="549">
      <t>オヨ</t>
    </rPh>
    <rPh sb="552" eb="554">
      <t>セタイ</t>
    </rPh>
    <rPh sb="555" eb="557">
      <t>ゾウカ</t>
    </rPh>
    <rPh sb="560" eb="561">
      <t>サラ</t>
    </rPh>
    <rPh sb="563" eb="565">
      <t>ジョウショウ</t>
    </rPh>
    <rPh sb="566" eb="567">
      <t>ムズカ</t>
    </rPh>
    <rPh sb="572" eb="573">
      <t>カンガ</t>
    </rPh>
    <phoneticPr fontId="4"/>
  </si>
  <si>
    <r>
      <t>　施設の状態については、小規模な修繕を随時行っていく必要はあるが、管路、終末処理場ともに概ね良好な状態にあり、大規模な更新等は今後計画していくものとなる。
　</t>
    </r>
    <r>
      <rPr>
        <sz val="11"/>
        <rFont val="ＭＳ ゴシック"/>
        <family val="3"/>
        <charset val="128"/>
      </rPr>
      <t xml:space="preserve">令和５年度の公営企業法適用により、財務情報の適切な把握に努めていくとともに、今後の施設維持と事業経営について料金改定やダウンサイジング等に取り組む必要がある。 </t>
    </r>
    <r>
      <rPr>
        <sz val="11"/>
        <color theme="1"/>
        <rFont val="ＭＳ ゴシック"/>
        <family val="3"/>
        <charset val="128"/>
      </rPr>
      <t xml:space="preserve">
　なお、経営戦略については平成28年度に策定し、令和２年度に改定を行った。今後は、公営企業法適用化後に見直しを行う予定である。</t>
    </r>
    <rPh sb="1" eb="3">
      <t>シセツ</t>
    </rPh>
    <rPh sb="4" eb="6">
      <t>ジョウタイ</t>
    </rPh>
    <rPh sb="12" eb="15">
      <t>ショウキボ</t>
    </rPh>
    <rPh sb="16" eb="18">
      <t>シュウゼン</t>
    </rPh>
    <rPh sb="19" eb="21">
      <t>ズイジ</t>
    </rPh>
    <rPh sb="21" eb="22">
      <t>オコナ</t>
    </rPh>
    <rPh sb="26" eb="28">
      <t>ヒツヨウ</t>
    </rPh>
    <rPh sb="33" eb="35">
      <t>カンロ</t>
    </rPh>
    <rPh sb="36" eb="38">
      <t>シュウマツ</t>
    </rPh>
    <rPh sb="38" eb="41">
      <t>ショリジョウ</t>
    </rPh>
    <rPh sb="44" eb="45">
      <t>オオム</t>
    </rPh>
    <rPh sb="46" eb="48">
      <t>リョウコウ</t>
    </rPh>
    <rPh sb="49" eb="51">
      <t>ジョウタイ</t>
    </rPh>
    <rPh sb="55" eb="58">
      <t>ダイキボ</t>
    </rPh>
    <rPh sb="59" eb="61">
      <t>コウシン</t>
    </rPh>
    <rPh sb="61" eb="62">
      <t>トウ</t>
    </rPh>
    <rPh sb="63" eb="65">
      <t>コンゴ</t>
    </rPh>
    <rPh sb="65" eb="67">
      <t>ケイカク</t>
    </rPh>
    <rPh sb="79" eb="81">
      <t>レイワ</t>
    </rPh>
    <rPh sb="82" eb="83">
      <t>ネン</t>
    </rPh>
    <rPh sb="83" eb="84">
      <t>ド</t>
    </rPh>
    <rPh sb="85" eb="87">
      <t>コウエイ</t>
    </rPh>
    <rPh sb="87" eb="89">
      <t>キギョウ</t>
    </rPh>
    <rPh sb="89" eb="90">
      <t>ホウ</t>
    </rPh>
    <rPh sb="90" eb="92">
      <t>テキヨウ</t>
    </rPh>
    <rPh sb="96" eb="98">
      <t>ザイム</t>
    </rPh>
    <rPh sb="98" eb="100">
      <t>ジョウホウ</t>
    </rPh>
    <rPh sb="101" eb="103">
      <t>テキセツ</t>
    </rPh>
    <rPh sb="104" eb="106">
      <t>ハアク</t>
    </rPh>
    <rPh sb="107" eb="108">
      <t>ツト</t>
    </rPh>
    <rPh sb="117" eb="119">
      <t>コンゴ</t>
    </rPh>
    <rPh sb="120" eb="122">
      <t>シセツ</t>
    </rPh>
    <rPh sb="122" eb="124">
      <t>イジ</t>
    </rPh>
    <rPh sb="125" eb="127">
      <t>ジギョウ</t>
    </rPh>
    <rPh sb="127" eb="129">
      <t>ケイエイ</t>
    </rPh>
    <rPh sb="133" eb="135">
      <t>リョウキン</t>
    </rPh>
    <rPh sb="135" eb="137">
      <t>カイテイ</t>
    </rPh>
    <rPh sb="146" eb="147">
      <t>トウ</t>
    </rPh>
    <rPh sb="148" eb="149">
      <t>ト</t>
    </rPh>
    <rPh sb="150" eb="151">
      <t>ク</t>
    </rPh>
    <rPh sb="152" eb="1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</si>
</sst>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C8-4DFB-A5EB-9AC8EA5779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4C8-4DFB-A5EB-9AC8EA5779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45.03</c:v>
                </c:pt>
                <c:pt idx="1">
                  <c:v>48.34</c:v>
                </c:pt>
                <c:pt idx="2">
                  <c:v>49.67</c:v>
                </c:pt>
                <c:pt idx="3">
                  <c:v>47.02</c:v>
                </c:pt>
                <c:pt idx="4">
                  <c:v>49.01</c:v>
                </c:pt>
              </c:numCache>
            </c:numRef>
          </c:val>
          <c:extLst>
            <c:ext xmlns:c16="http://schemas.microsoft.com/office/drawing/2014/chart" uri="{C3380CC4-5D6E-409C-BE32-E72D297353CC}">
              <c16:uniqueId val="{00000000-6E19-4F5C-B033-FCB03FF180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E19-4F5C-B033-FCB03FF180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82.91</c:v>
                </c:pt>
                <c:pt idx="1">
                  <c:v>82.95</c:v>
                </c:pt>
                <c:pt idx="2">
                  <c:v>83.59</c:v>
                </c:pt>
                <c:pt idx="3">
                  <c:v>84.85</c:v>
                </c:pt>
                <c:pt idx="4">
                  <c:v>84.98</c:v>
                </c:pt>
              </c:numCache>
            </c:numRef>
          </c:val>
          <c:extLst>
            <c:ext xmlns:c16="http://schemas.microsoft.com/office/drawing/2014/chart" uri="{C3380CC4-5D6E-409C-BE32-E72D297353CC}">
              <c16:uniqueId val="{00000000-F07A-4047-9A0C-35E5B954F0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07A-4047-9A0C-35E5B954F0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102.57</c:v>
                </c:pt>
                <c:pt idx="1">
                  <c:v>101.4</c:v>
                </c:pt>
                <c:pt idx="2">
                  <c:v>98.94</c:v>
                </c:pt>
                <c:pt idx="3">
                  <c:v>100.63</c:v>
                </c:pt>
                <c:pt idx="4">
                  <c:v>107.01</c:v>
                </c:pt>
              </c:numCache>
            </c:numRef>
          </c:val>
          <c:extLst>
            <c:ext xmlns:c16="http://schemas.microsoft.com/office/drawing/2014/chart" uri="{C3380CC4-5D6E-409C-BE32-E72D297353CC}">
              <c16:uniqueId val="{00000000-0C58-4BFD-881B-5B2434A61C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8-4BFD-881B-5B2434A61C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90-4246-8F98-AEE44500AC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90-4246-8F98-AEE44500AC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E-42B0-AAAF-10A7923317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E-42B0-AAAF-10A7923317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A-47D0-B73B-7EB15FE867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A-47D0-B73B-7EB15FE867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EA-40A8-A170-5E2A97EF64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EA-40A8-A170-5E2A97EF64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1D-4A3B-BEC0-71FF45811E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71D-4A3B-BEC0-71FF45811E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39.61</c:v>
                </c:pt>
                <c:pt idx="1">
                  <c:v>19.73</c:v>
                </c:pt>
                <c:pt idx="2">
                  <c:v>26.33</c:v>
                </c:pt>
                <c:pt idx="3">
                  <c:v>32.950000000000003</c:v>
                </c:pt>
                <c:pt idx="4">
                  <c:v>22.44</c:v>
                </c:pt>
              </c:numCache>
            </c:numRef>
          </c:val>
          <c:extLst>
            <c:ext xmlns:c16="http://schemas.microsoft.com/office/drawing/2014/chart" uri="{C3380CC4-5D6E-409C-BE32-E72D297353CC}">
              <c16:uniqueId val="{00000000-ADDF-41A8-AA27-11111CB48E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DDF-41A8-AA27-11111CB48E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527.39</c:v>
                </c:pt>
                <c:pt idx="1">
                  <c:v>1067.83</c:v>
                </c:pt>
                <c:pt idx="2">
                  <c:v>799.43</c:v>
                </c:pt>
                <c:pt idx="3">
                  <c:v>653.07000000000005</c:v>
                </c:pt>
                <c:pt idx="4">
                  <c:v>987.35</c:v>
                </c:pt>
              </c:numCache>
            </c:numRef>
          </c:val>
          <c:extLst>
            <c:ext xmlns:c16="http://schemas.microsoft.com/office/drawing/2014/chart" uri="{C3380CC4-5D6E-409C-BE32-E72D297353CC}">
              <c16:uniqueId val="{00000000-D608-461E-A82A-07990D4D2D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608-461E-A82A-07990D4D2D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東栄町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非設置</v>
      </c>
      <c r="AE8" s="85"/>
      <c r="AF8" s="85"/>
      <c r="AG8" s="85"/>
      <c r="AH8" s="85"/>
      <c r="AI8" s="85"/>
      <c r="AJ8" s="85"/>
      <c r="AK8" s="3"/>
      <c r="AL8" s="81">
        <f>データ!S6</f>
        <v>3052</v>
      </c>
      <c r="AM8" s="81"/>
      <c r="AN8" s="81"/>
      <c r="AO8" s="81"/>
      <c r="AP8" s="81"/>
      <c r="AQ8" s="81"/>
      <c r="AR8" s="81"/>
      <c r="AS8" s="81"/>
      <c r="AT8" s="80">
        <f>データ!T6</f>
        <v>123.38</v>
      </c>
      <c r="AU8" s="80"/>
      <c r="AV8" s="80"/>
      <c r="AW8" s="80"/>
      <c r="AX8" s="80"/>
      <c r="AY8" s="80"/>
      <c r="AZ8" s="80"/>
      <c r="BA8" s="80"/>
      <c r="BB8" s="80">
        <f>データ!U6</f>
        <v>24.74</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8.44</v>
      </c>
      <c r="Q10" s="80"/>
      <c r="R10" s="80"/>
      <c r="S10" s="80"/>
      <c r="T10" s="80"/>
      <c r="U10" s="80"/>
      <c r="V10" s="80"/>
      <c r="W10" s="80">
        <f>データ!Q6</f>
        <v>75.180000000000007</v>
      </c>
      <c r="X10" s="80"/>
      <c r="Y10" s="80"/>
      <c r="Z10" s="80"/>
      <c r="AA10" s="80"/>
      <c r="AB10" s="80"/>
      <c r="AC10" s="80"/>
      <c r="AD10" s="81">
        <f>データ!R6</f>
        <v>3630</v>
      </c>
      <c r="AE10" s="81"/>
      <c r="AF10" s="81"/>
      <c r="AG10" s="81"/>
      <c r="AH10" s="81"/>
      <c r="AI10" s="81"/>
      <c r="AJ10" s="81"/>
      <c r="AK10" s="2"/>
      <c r="AL10" s="81">
        <f>データ!V6</f>
        <v>253</v>
      </c>
      <c r="AM10" s="81"/>
      <c r="AN10" s="81"/>
      <c r="AO10" s="81"/>
      <c r="AP10" s="81"/>
      <c r="AQ10" s="81"/>
      <c r="AR10" s="81"/>
      <c r="AS10" s="81"/>
      <c r="AT10" s="80">
        <f>データ!W6</f>
        <v>0.37</v>
      </c>
      <c r="AU10" s="80"/>
      <c r="AV10" s="80"/>
      <c r="AW10" s="80"/>
      <c r="AX10" s="80"/>
      <c r="AY10" s="80"/>
      <c r="AZ10" s="80"/>
      <c r="BA10" s="80"/>
      <c r="BB10" s="80">
        <f>データ!X6</f>
        <v>683.78</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e2BdDrCZGKG7RFbiXAKGaFMjbtft8pWs51tCBjc5iiIaEfJHCOiObL1z1vVu81PGgnw9JWXp9IYb739J7dqFgA==" saltValue="4ErIPQvQ5ROFmrNBl61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235628</v>
      </c>
      <c r="D6" s="33">
        <f t="shared" si="3"/>
        <v>47</v>
      </c>
      <c r="E6" s="33">
        <f t="shared" si="3"/>
        <v>17</v>
      </c>
      <c r="F6" s="33">
        <f t="shared" si="3"/>
        <v>5</v>
      </c>
      <c r="G6" s="33">
        <f t="shared" si="3"/>
        <v>0</v>
      </c>
      <c r="H6" s="33" t="str">
        <f t="shared" si="3"/>
        <v>愛知県　東栄町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8.44</v>
      </c>
      <c r="Q6" s="34">
        <f t="shared" si="3"/>
        <v>75.180000000000007</v>
      </c>
      <c r="R6" s="34">
        <f t="shared" si="3"/>
        <v>3630</v>
      </c>
      <c r="S6" s="34">
        <f t="shared" si="3"/>
        <v>3052</v>
      </c>
      <c r="T6" s="34">
        <f t="shared" si="3"/>
        <v>123.38</v>
      </c>
      <c r="U6" s="34">
        <f t="shared" si="3"/>
        <v>24.74</v>
      </c>
      <c r="V6" s="34">
        <f t="shared" si="3"/>
        <v>253</v>
      </c>
      <c r="W6" s="34">
        <f t="shared" si="3"/>
        <v>0.37</v>
      </c>
      <c r="X6" s="34">
        <f t="shared" si="3"/>
        <v>683.78</v>
      </c>
      <c r="Y6" s="35">
        <f>IF(Y7="",NA(),Y7)</f>
        <v>102.57</v>
      </c>
      <c r="Z6" s="35">
        <f t="shared" ref="Z6:AH6" si="4">IF(Z7="",NA(),Z7)</f>
        <v>101.4</v>
      </c>
      <c r="AA6" s="35">
        <f t="shared" si="4"/>
        <v>98.94</v>
      </c>
      <c r="AB6" s="35">
        <f t="shared" si="4"/>
        <v>100.63</v>
      </c>
      <c r="AC6" s="35">
        <f t="shared" si="4"/>
        <v>107.01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39.61</v>
      </c>
      <c r="BR6" s="35">
        <f t="shared" ref="BR6:BZ6" si="8">IF(BR7="",NA(),BR7)</f>
        <v>19.73</v>
      </c>
      <c r="BS6" s="35">
        <f t="shared" si="8"/>
        <v>26.33</v>
      </c>
      <c r="BT6" s="35">
        <f t="shared" si="8"/>
        <v>32.950000000000003</v>
      </c>
      <c r="BU6" s="35">
        <f t="shared" si="8"/>
        <v>22.44</v>
      </c>
      <c r="BV6" s="35">
        <f t="shared" si="8"/>
        <v>55.32</v>
      </c>
      <c r="BW6" s="35">
        <f t="shared" si="8"/>
        <v>59.8</v>
      </c>
      <c r="BX6" s="35">
        <f t="shared" si="8"/>
        <v>57.77</v>
      </c>
      <c r="BY6" s="35">
        <f t="shared" si="8"/>
        <v>57.31</v>
      </c>
      <c r="BZ6" s="35">
        <f t="shared" si="8"/>
        <v>57.08</v>
      </c>
      <c r="CA6" s="34" t="str">
        <f>IF(CA7="","",IF(CA7="-","【-】","【"&amp;SUBSTITUTE(TEXT(CA7,"#,##0.00"),"-","△")&amp;"】"))</f>
        <v>【60.94】</v>
      </c>
      <c r="CB6" s="35">
        <f>IF(CB7="",NA(),CB7)</f>
        <v>527.39</v>
      </c>
      <c r="CC6" s="35">
        <f t="shared" ref="CC6:CK6" si="9">IF(CC7="",NA(),CC7)</f>
        <v>1067.83</v>
      </c>
      <c r="CD6" s="35">
        <f t="shared" si="9"/>
        <v>799.43</v>
      </c>
      <c r="CE6" s="35">
        <f t="shared" si="9"/>
        <v>653.07000000000005</v>
      </c>
      <c r="CF6" s="35">
        <f t="shared" si="9"/>
        <v>987.35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45.03</v>
      </c>
      <c r="CN6" s="35">
        <f t="shared" ref="CN6:CV6" si="10">IF(CN7="",NA(),CN7)</f>
        <v>48.34</v>
      </c>
      <c r="CO6" s="35">
        <f t="shared" si="10"/>
        <v>49.67</v>
      </c>
      <c r="CP6" s="35">
        <f t="shared" si="10"/>
        <v>47.02</v>
      </c>
      <c r="CQ6" s="35">
        <f t="shared" si="10"/>
        <v>49.01</v>
      </c>
      <c r="CR6" s="35">
        <f t="shared" si="10"/>
        <v>60.65</v>
      </c>
      <c r="CS6" s="35">
        <f t="shared" si="10"/>
        <v>51.75</v>
      </c>
      <c r="CT6" s="35">
        <f t="shared" si="10"/>
        <v>50.68</v>
      </c>
      <c r="CU6" s="35">
        <f t="shared" si="10"/>
        <v>50.14</v>
      </c>
      <c r="CV6" s="35">
        <f t="shared" si="10"/>
        <v>54.83</v>
      </c>
      <c r="CW6" s="34" t="str">
        <f>IF(CW7="","",IF(CW7="-","【-】","【"&amp;SUBSTITUTE(TEXT(CW7,"#,##0.00"),"-","△")&amp;"】"))</f>
        <v>【54.84】</v>
      </c>
      <c r="CX6" s="35">
        <f>IF(CX7="",NA(),CX7)</f>
        <v>82.91</v>
      </c>
      <c r="CY6" s="35">
        <f t="shared" ref="CY6:DG6" si="11">IF(CY7="",NA(),CY7)</f>
        <v>82.95</v>
      </c>
      <c r="CZ6" s="35">
        <f t="shared" si="11"/>
        <v>83.59</v>
      </c>
      <c r="DA6" s="35">
        <f t="shared" si="11"/>
        <v>84.85</v>
      </c>
      <c r="DB6" s="35">
        <f t="shared" si="11"/>
        <v>84.98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235628</v>
      </c>
      <c r="D7" s="37">
        <v>47</v>
      </c>
      <c r="E7" s="37">
        <v>17</v>
      </c>
      <c r="F7" s="37">
        <v>5</v>
      </c>
      <c r="G7" s="37">
        <v>0</v>
      </c>
      <c r="H7" s="37" t="s">
        <v>98</v>
      </c>
      <c r="I7" s="37" t="s">
        <v>99</v>
      </c>
      <c r="J7" s="37" t="s">
        <v>100</v>
      </c>
      <c r="K7" s="37" t="s">
        <v>101</v>
      </c>
      <c r="L7" s="37" t="s">
        <v>102</v>
      </c>
      <c r="M7" s="37" t="s">
        <v>103</v>
      </c>
      <c r="N7" s="38" t="s">
        <v>104</v>
      </c>
      <c r="O7" s="38" t="s">
        <v>105</v>
      </c>
      <c r="P7" s="38">
        <v>8.44</v>
      </c>
      <c r="Q7" s="38">
        <v>75.180000000000007</v>
      </c>
      <c r="R7" s="38">
        <v>3630</v>
      </c>
      <c r="S7" s="38">
        <v>3052</v>
      </c>
      <c r="T7" s="38">
        <v>123.38</v>
      </c>
      <c r="U7" s="38">
        <v>24.74</v>
      </c>
      <c r="V7" s="38">
        <v>253</v>
      </c>
      <c r="W7" s="38">
        <v>0.37</v>
      </c>
      <c r="X7" s="38">
        <v>683.78</v>
      </c>
      <c r="Y7" s="38">
        <v>102.57</v>
      </c>
      <c r="Z7" s="38">
        <v>101.4</v>
      </c>
      <c r="AA7" s="38">
        <v>98.94</v>
      </c>
      <c r="AB7" s="38">
        <v>100.63</v>
      </c>
      <c r="AC7" s="38">
        <v>107.01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39.61</v>
      </c>
      <c r="BR7" s="38">
        <v>19.73</v>
      </c>
      <c r="BS7" s="38">
        <v>26.33</v>
      </c>
      <c r="BT7" s="38">
        <v>32.950000000000003</v>
      </c>
      <c r="BU7" s="38">
        <v>22.44</v>
      </c>
      <c r="BV7" s="38">
        <v>55.32</v>
      </c>
      <c r="BW7" s="38">
        <v>59.8</v>
      </c>
      <c r="BX7" s="38">
        <v>57.77</v>
      </c>
      <c r="BY7" s="38">
        <v>57.31</v>
      </c>
      <c r="BZ7" s="38">
        <v>57.08</v>
      </c>
      <c r="CA7" s="38">
        <v>60.94</v>
      </c>
      <c r="CB7" s="38">
        <v>527.39</v>
      </c>
      <c r="CC7" s="38">
        <v>1067.83</v>
      </c>
      <c r="CD7" s="38">
        <v>799.43</v>
      </c>
      <c r="CE7" s="38">
        <v>653.07000000000005</v>
      </c>
      <c r="CF7" s="38">
        <v>987.35</v>
      </c>
      <c r="CG7" s="38">
        <v>283.17</v>
      </c>
      <c r="CH7" s="38">
        <v>263.76</v>
      </c>
      <c r="CI7" s="38">
        <v>274.35000000000002</v>
      </c>
      <c r="CJ7" s="38">
        <v>273.52</v>
      </c>
      <c r="CK7" s="38">
        <v>274.99</v>
      </c>
      <c r="CL7" s="38">
        <v>253.04</v>
      </c>
      <c r="CM7" s="38">
        <v>45.03</v>
      </c>
      <c r="CN7" s="38">
        <v>48.34</v>
      </c>
      <c r="CO7" s="38">
        <v>49.67</v>
      </c>
      <c r="CP7" s="38">
        <v>47.02</v>
      </c>
      <c r="CQ7" s="38">
        <v>49.01</v>
      </c>
      <c r="CR7" s="38">
        <v>60.65</v>
      </c>
      <c r="CS7" s="38">
        <v>51.75</v>
      </c>
      <c r="CT7" s="38">
        <v>50.68</v>
      </c>
      <c r="CU7" s="38">
        <v>50.14</v>
      </c>
      <c r="CV7" s="38">
        <v>54.83</v>
      </c>
      <c r="CW7" s="38">
        <v>54.84</v>
      </c>
      <c r="CX7" s="38">
        <v>82.91</v>
      </c>
      <c r="CY7" s="38">
        <v>82.95</v>
      </c>
      <c r="CZ7" s="38">
        <v>83.59</v>
      </c>
      <c r="DA7" s="38">
        <v>84.85</v>
      </c>
      <c r="DB7" s="38">
        <v>84.98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jigyou07</cp:lastModifiedBy>
  <cp:lastPrinted>2022-01-31T06:15:55Z</cp:lastPrinted>
  <dcterms:created xsi:type="dcterms:W3CDTF">2021-12-03T07:59:30Z</dcterms:created>
  <dcterms:modified xsi:type="dcterms:W3CDTF">2022-01-31T06:15:58Z</dcterms:modified>
  <cp:category/>
</cp:coreProperties>
</file>