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4簡易水道\"/>
    </mc:Choice>
  </mc:AlternateContent>
  <workbookProtection workbookAlgorithmName="SHA-512" workbookHashValue="ymU0MF1bDsLT/O2udvwXaSl1INi/rRdvdbBDg08z+xWR81XAEelzdfVwLyhrNWg6wzvgYozG3NavwUiqIb67DA==" workbookSaltValue="lrx8o6lKXDsKyBnj6+ttEg==" workbookSpinCount="100000" lockStructure="1"/>
  <bookViews>
    <workbookView xWindow="0" yWindow="0" windowWidth="20490" windowHeight="73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AT8" i="4"/>
  <c r="AL8" i="4"/>
  <c r="AD8" i="4"/>
  <c r="W8" i="4"/>
  <c r="P8" i="4"/>
  <c r="I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<sst xmlns="http://schemas.openxmlformats.org/spreadsheetml/2006/main" count="233" uniqueCount="118">
  <si>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</si>
  <si>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</si>
  <si>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</si>
  <si>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</si>
  <si>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</si>
  <si>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</si>
  <si>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</si>
  <si>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</si>
  <si>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</si>
  <si>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</si>
  <si>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</si>
  <si>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</si>
  <si>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</si>
  <si>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</si>
  <si>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</si>
  <si>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</si>
  <si>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</si>
  <si>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</si>
  <si>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</si>
  <si>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</si>
  <si>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</si>
  <si>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</si>
  <si>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</si>
  <si>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</si>
  <si>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</si>
  <si>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</si>
  <si>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</si>
  <si>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</si>
  <si>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</si>
  <si>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</si>
  <si>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</si>
  <si>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</si>
  <si>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</si>
  <si>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</si>
  <si>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</si>
  <si>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</si>
  <si>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</si>
  <si>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</si>
  <si>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</si>
  <si>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</si>
  <si>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</si>
  <si>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</si>
  <si>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</si>
  <si>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</si>
  <si>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</si>
  <si>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</si>
  <si>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</si>
  <si>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</si>
  <si>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</si>
  <si>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</si>
  <si>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</si>
  <si>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</si>
  <si>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</si>
  <si>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</si>
  <si>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</si>
  <si>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</si>
  <si>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</si>
  <si>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</si>
  <si>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</si>
  <si>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</si>
  <si>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</si>
  <si>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</si>
  <si>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</si>
  <si>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</si>
  <si>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</si>
  <si>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</si>
  <si>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</si>
  <si>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</si>
  <si>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</si>
  <si>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</si>
  <si>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</si>
  <si>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</si>
  <si>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</si>
  <si>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</si>
  <si>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</si>
  <si>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</si>
  <si>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</si>
  <si>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</si>
  <si>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</si>
  <si>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</si>
  <si>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</si>
  <si>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</si>
  <si>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</si>
  <si>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</si>
  <si>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</si>
  <si>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</si>
  <si>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</si>
  <si>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</si>
  <si>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</si>
  <si>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</si>
  <si>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</si>
  <si>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</si>
  <si>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</si>
  <si>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</si>
  <si>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</si>
  <si>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</si>
  <si>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</si>
  <si>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</si>
  <si>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</si>
  <si>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</si>
  <si>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</si>
  <si>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</si>
  <si>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</si>
  <si>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</si>
  <si>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</si>
  <si>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</si>
  <si>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</si>
  <si>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</si>
  <si>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</si>
  <si>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</si>
  <si>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</si>
  <si>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</si>
  <si>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</si>
  <si>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</si>
  <si>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</si>
  <si>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老朽化した管路を順次更新することとし、特に漏水多発地区の管路更新を重点において計画しています。
一部、設楽ダム建設事業に伴い、公共補償で移設する導水管や配水管もありますが、それ以外の管路については、財源の問題や職員のマンパワーの制限により、なかなか更新が進まない状況となっています。（③管渠更新率が前年度比べ1.2ポイント増加）
可能な限り、布設後40年を経過した老朽管を計画的に更新し、より安定的な給水を確保していきます。</t>
    <rPh sb="161" eb="163">
      <t>ゾウカ</t>
    </rPh>
    <phoneticPr fontId="4"/>
  </si>
  <si>
    <t>給水人口は右肩下がりであるものの、年間総有収水量の増加（+7,473㎥）に伴い、令和２年度は給水収益が前年度比2.5％増加しました。要因としては、令和２年度中の人口異動状況（自然減85名、社会減5名）は減少傾向でありながら、寒冷時期における漏水の発生が例年よりも増え、有収水量の増加に繋がったことが考えられます。
また、平成28年度の①収益的収支比率が突出して大きくなっていますが、ダム建設に伴い水没する配水管の一般補償が一時的に発生したことが要因として挙げられます。
本町は町域が広く、給水区域全体の水道管総延長が長く、耐用年数を考慮した計画的な管路更新が財政的に困難であることや、山間部という特性から冬期における水道管破裂や漏水が多発する傾向にあることから、常態的に修繕費が必要となっているため、類似団体と比べ、⑥給水原価は高く、⑧有収率が低くなっています。
そのような状況の下、更なる経営の健全化に向けて、管路更新と漏水対策に積極的に取り組んでいきます。</t>
    <rPh sb="40" eb="42">
      <t>レイワ</t>
    </rPh>
    <rPh sb="43" eb="45">
      <t>ネンド</t>
    </rPh>
    <rPh sb="46" eb="48">
      <t>キュウスイ</t>
    </rPh>
    <rPh sb="59" eb="61">
      <t>ゾウカ</t>
    </rPh>
    <rPh sb="101" eb="103">
      <t>ゲンショウ</t>
    </rPh>
    <rPh sb="103" eb="105">
      <t>ケイコウ</t>
    </rPh>
    <rPh sb="112" eb="114">
      <t>カンレイ</t>
    </rPh>
    <rPh sb="114" eb="116">
      <t>ジキ</t>
    </rPh>
    <rPh sb="120" eb="122">
      <t>ロウスイ</t>
    </rPh>
    <rPh sb="123" eb="125">
      <t>ハッセイ</t>
    </rPh>
    <rPh sb="126" eb="128">
      <t>レイネン</t>
    </rPh>
    <rPh sb="131" eb="132">
      <t>フ</t>
    </rPh>
    <rPh sb="134" eb="135">
      <t>ユウ</t>
    </rPh>
    <rPh sb="135" eb="136">
      <t>シュウ</t>
    </rPh>
    <rPh sb="136" eb="137">
      <t>ミズ</t>
    </rPh>
    <rPh sb="137" eb="138">
      <t>リョウ</t>
    </rPh>
    <rPh sb="139" eb="141">
      <t>ゾウカ</t>
    </rPh>
    <rPh sb="142" eb="143">
      <t>ツナ</t>
    </rPh>
    <rPh sb="149" eb="150">
      <t>カンガ</t>
    </rPh>
    <rPh sb="160" eb="162">
      <t>ヘイセイ</t>
    </rPh>
    <rPh sb="164" eb="166">
      <t>ネンド</t>
    </rPh>
    <rPh sb="227" eb="228">
      <t>ア</t>
    </rPh>
    <phoneticPr fontId="4"/>
  </si>
  <si>
    <t>老朽施設の更新や耐震化等、収益の増加につながらない建設投資についても行っていく必要がありますが、新たな収入確保策や支出抑制策を考え、その効果を確認した上で実施していきます。
さらに水道料金等の債権に関する徴収体制を見直し、滞納整理業務を強化することで徴収率向上を図っていきます。　　　　　　　　　　　　　　　　　　　　　令和２年度には設楽町の経営戦略を策定し、令和５年度の法適用化（財務適用）を行うことで、更なる経営安定化・効率化を図っていきます。
【令和７年度経営戦略見直し予定】</t>
    <rPh sb="197" eb="198">
      <t>オコナ</t>
    </rPh>
    <rPh sb="226" eb="228">
      <t>レイワ</t>
    </rPh>
    <rPh sb="229" eb="231">
      <t>ネンド</t>
    </rPh>
    <rPh sb="231" eb="233">
      <t>ケイエイ</t>
    </rPh>
    <rPh sb="233" eb="235">
      <t>センリャク</t>
    </rPh>
    <rPh sb="235" eb="237">
      <t>ミナオ</t>
    </rPh>
    <rPh sb="238" eb="2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</si>
</sst>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1.29</c:v>
                </c:pt>
                <c:pt idx="1">
                  <c:v>1.06</c:v>
                </c:pt>
                <c:pt idx="2">
                  <c:v>3.2</c:v>
                </c:pt>
                <c:pt idx="3">
                  <c:v>1.48</c:v>
                </c:pt>
                <c:pt idx="4">
                  <c:v>2.66</c:v>
                </c:pt>
              </c:numCache>
            </c:numRef>
          </c:val>
          <c:extLst>
            <c:ext xmlns:c16="http://schemas.microsoft.com/office/drawing/2014/chart" uri="{C3380CC4-5D6E-409C-BE32-E72D297353CC}">
              <c16:uniqueId val="{00000000-D663-4049-BA0C-8070BF1D90A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D663-4049-BA0C-8070BF1D90A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67.08</c:v>
                </c:pt>
                <c:pt idx="1">
                  <c:v>64.930000000000007</c:v>
                </c:pt>
                <c:pt idx="2">
                  <c:v>63.28</c:v>
                </c:pt>
                <c:pt idx="3">
                  <c:v>61.36</c:v>
                </c:pt>
                <c:pt idx="4">
                  <c:v>63.82</c:v>
                </c:pt>
              </c:numCache>
            </c:numRef>
          </c:val>
          <c:extLst>
            <c:ext xmlns:c16="http://schemas.microsoft.com/office/drawing/2014/chart" uri="{C3380CC4-5D6E-409C-BE32-E72D297353CC}">
              <c16:uniqueId val="{00000000-32CD-45BC-8352-36DAB73CF94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32CD-45BC-8352-36DAB73CF94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49.07</c:v>
                </c:pt>
                <c:pt idx="1">
                  <c:v>49.99</c:v>
                </c:pt>
                <c:pt idx="2">
                  <c:v>50.08</c:v>
                </c:pt>
                <c:pt idx="3">
                  <c:v>50.01</c:v>
                </c:pt>
                <c:pt idx="4">
                  <c:v>48.91</c:v>
                </c:pt>
              </c:numCache>
            </c:numRef>
          </c:val>
          <c:extLst>
            <c:ext xmlns:c16="http://schemas.microsoft.com/office/drawing/2014/chart" uri="{C3380CC4-5D6E-409C-BE32-E72D297353CC}">
              <c16:uniqueId val="{00000000-0379-4EBE-B080-D72F15931F2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0379-4EBE-B080-D72F15931F2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135.4</c:v>
                </c:pt>
                <c:pt idx="1">
                  <c:v>85.97</c:v>
                </c:pt>
                <c:pt idx="2">
                  <c:v>79.989999999999995</c:v>
                </c:pt>
                <c:pt idx="3">
                  <c:v>85.59</c:v>
                </c:pt>
                <c:pt idx="4">
                  <c:v>94.28</c:v>
                </c:pt>
              </c:numCache>
            </c:numRef>
          </c:val>
          <c:extLst>
            <c:ext xmlns:c16="http://schemas.microsoft.com/office/drawing/2014/chart" uri="{C3380CC4-5D6E-409C-BE32-E72D297353CC}">
              <c16:uniqueId val="{00000000-C133-4972-8EBD-49996A5CB3C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133-4972-8EBD-49996A5CB3C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A-4256-9418-51C5DED4864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A-4256-9418-51C5DED4864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2-4EFD-80F1-008CD8D897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2-4EFD-80F1-008CD8D897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E-4AC5-AF4D-0B88D0C1F6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E-4AC5-AF4D-0B88D0C1F6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D-4B0E-969B-150851178FE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D-4B0E-969B-150851178FE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540.76</c:v>
                </c:pt>
                <c:pt idx="1">
                  <c:v>513.35</c:v>
                </c:pt>
                <c:pt idx="2">
                  <c:v>541.42999999999995</c:v>
                </c:pt>
                <c:pt idx="3">
                  <c:v>521.04999999999995</c:v>
                </c:pt>
                <c:pt idx="4">
                  <c:v>514.54</c:v>
                </c:pt>
              </c:numCache>
            </c:numRef>
          </c:val>
          <c:extLst>
            <c:ext xmlns:c16="http://schemas.microsoft.com/office/drawing/2014/chart" uri="{C3380CC4-5D6E-409C-BE32-E72D297353CC}">
              <c16:uniqueId val="{00000000-99F3-41D7-9239-9B4301B63A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99F3-41D7-9239-9B4301B63A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71.14</c:v>
                </c:pt>
                <c:pt idx="1">
                  <c:v>63.69</c:v>
                </c:pt>
                <c:pt idx="2">
                  <c:v>60.41</c:v>
                </c:pt>
                <c:pt idx="3">
                  <c:v>62.49</c:v>
                </c:pt>
                <c:pt idx="4">
                  <c:v>62.3</c:v>
                </c:pt>
              </c:numCache>
            </c:numRef>
          </c:val>
          <c:extLst>
            <c:ext xmlns:c16="http://schemas.microsoft.com/office/drawing/2014/chart" uri="{C3380CC4-5D6E-409C-BE32-E72D297353CC}">
              <c16:uniqueId val="{00000000-5192-4917-A298-3D7ADBCBAD8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192-4917-A298-3D7ADBCBAD8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337.97</c:v>
                </c:pt>
                <c:pt idx="1">
                  <c:v>377.11</c:v>
                </c:pt>
                <c:pt idx="2">
                  <c:v>398.31</c:v>
                </c:pt>
                <c:pt idx="3">
                  <c:v>393.66</c:v>
                </c:pt>
                <c:pt idx="4">
                  <c:v>399.01</c:v>
                </c:pt>
              </c:numCache>
            </c:numRef>
          </c:val>
          <c:extLst>
            <c:ext xmlns:c16="http://schemas.microsoft.com/office/drawing/2014/chart" uri="{C3380CC4-5D6E-409C-BE32-E72D297353CC}">
              <c16:uniqueId val="{00000000-A165-4C59-BBD8-1237FCBB278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A165-4C59-BBD8-1237FCBB278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設楽町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4618</v>
      </c>
      <c r="AM8" s="67"/>
      <c r="AN8" s="67"/>
      <c r="AO8" s="67"/>
      <c r="AP8" s="67"/>
      <c r="AQ8" s="67"/>
      <c r="AR8" s="67"/>
      <c r="AS8" s="67"/>
      <c r="AT8" s="66">
        <f>データ!$S$6</f>
        <v>273.94</v>
      </c>
      <c r="AU8" s="66"/>
      <c r="AV8" s="66"/>
      <c r="AW8" s="66"/>
      <c r="AX8" s="66"/>
      <c r="AY8" s="66"/>
      <c r="AZ8" s="66"/>
      <c r="BA8" s="66"/>
      <c r="BB8" s="66">
        <f>データ!$T$6</f>
        <v>16.86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96.47</v>
      </c>
      <c r="Q10" s="66"/>
      <c r="R10" s="66"/>
      <c r="S10" s="66"/>
      <c r="T10" s="66"/>
      <c r="U10" s="66"/>
      <c r="V10" s="66"/>
      <c r="W10" s="67">
        <f>データ!$Q$6</f>
        <v>4290</v>
      </c>
      <c r="X10" s="67"/>
      <c r="Y10" s="67"/>
      <c r="Z10" s="67"/>
      <c r="AA10" s="67"/>
      <c r="AB10" s="67"/>
      <c r="AC10" s="67"/>
      <c r="AD10" s="2"/>
      <c r="AE10" s="2"/>
      <c r="AF10" s="2"/>
      <c r="AG10" s="2"/>
      <c r="AH10" s="2"/>
      <c r="AI10" s="2"/>
      <c r="AJ10" s="2"/>
      <c r="AK10" s="2"/>
      <c r="AL10" s="67">
        <f>データ!$U$6</f>
        <v>4421</v>
      </c>
      <c r="AM10" s="67"/>
      <c r="AN10" s="67"/>
      <c r="AO10" s="67"/>
      <c r="AP10" s="67"/>
      <c r="AQ10" s="67"/>
      <c r="AR10" s="67"/>
      <c r="AS10" s="67"/>
      <c r="AT10" s="66">
        <f>データ!$V$6</f>
        <v>33.31</v>
      </c>
      <c r="AU10" s="66"/>
      <c r="AV10" s="66"/>
      <c r="AW10" s="66"/>
      <c r="AX10" s="66"/>
      <c r="AY10" s="66"/>
      <c r="AZ10" s="66"/>
      <c r="BA10" s="66"/>
      <c r="BB10" s="66">
        <f>データ!$W$6</f>
        <v>132.72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eIXK30vAKny3A7xXk2c5FLdApruwUHba1GmUqduB5g23EEFMKP/Id0JVoTfdTziiUG3LOCzdCLcMfO+WCY6Uw==" saltValue="Wg8zg+pnDKwoDL7UnegQ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235610</v>
      </c>
      <c r="D6" s="34">
        <f t="shared" si="3"/>
        <v>47</v>
      </c>
      <c r="E6" s="34">
        <f t="shared" si="3"/>
        <v>1</v>
      </c>
      <c r="F6" s="34">
        <f t="shared" si="3"/>
        <v>0</v>
      </c>
      <c r="G6" s="34">
        <f t="shared" si="3"/>
        <v>0</v>
      </c>
      <c r="H6" s="34" t="str">
        <f t="shared" si="3"/>
        <v>愛知県　設楽町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96.47</v>
      </c>
      <c r="Q6" s="35">
        <f t="shared" si="3"/>
        <v>4290</v>
      </c>
      <c r="R6" s="35">
        <f t="shared" si="3"/>
        <v>4618</v>
      </c>
      <c r="S6" s="35">
        <f t="shared" si="3"/>
        <v>273.94</v>
      </c>
      <c r="T6" s="35">
        <f t="shared" si="3"/>
        <v>16.86</v>
      </c>
      <c r="U6" s="35">
        <f t="shared" si="3"/>
        <v>4421</v>
      </c>
      <c r="V6" s="35">
        <f t="shared" si="3"/>
        <v>33.31</v>
      </c>
      <c r="W6" s="35">
        <f t="shared" si="3"/>
        <v>132.72</v>
      </c>
      <c r="X6" s="36">
        <f>IF(X7="",NA(),X7)</f>
        <v>135.4</v>
      </c>
      <c r="Y6" s="36">
        <f t="shared" ref="Y6:AG6" si="4">IF(Y7="",NA(),Y7)</f>
        <v>85.97</v>
      </c>
      <c r="Z6" s="36">
        <f t="shared" si="4"/>
        <v>79.989999999999995</v>
      </c>
      <c r="AA6" s="36">
        <f t="shared" si="4"/>
        <v>85.59</v>
      </c>
      <c r="AB6" s="36">
        <f t="shared" si="4"/>
        <v>94.28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540.76</v>
      </c>
      <c r="BF6" s="36">
        <f t="shared" ref="BF6:BN6" si="7">IF(BF7="",NA(),BF7)</f>
        <v>513.35</v>
      </c>
      <c r="BG6" s="36">
        <f t="shared" si="7"/>
        <v>541.42999999999995</v>
      </c>
      <c r="BH6" s="36">
        <f t="shared" si="7"/>
        <v>521.04999999999995</v>
      </c>
      <c r="BI6" s="36">
        <f t="shared" si="7"/>
        <v>514.54</v>
      </c>
      <c r="BJ6" s="36">
        <f t="shared" si="7"/>
        <v>1144.79</v>
      </c>
      <c r="BK6" s="36">
        <f t="shared" si="7"/>
        <v>1061.58</v>
      </c>
      <c r="BL6" s="36">
        <f t="shared" si="7"/>
        <v>1007.7</v>
      </c>
      <c r="BM6" s="36">
        <f t="shared" si="7"/>
        <v>1018.52</v>
      </c>
      <c r="BN6" s="36">
        <f t="shared" si="7"/>
        <v>949.61</v>
      </c>
      <c r="BO6" s="35" t="str">
        <f>IF(BO7="","",IF(BO7="-","【-】","【"&amp;SUBSTITUTE(TEXT(BO7,"#,##0.00"),"-","△")&amp;"】"))</f>
        <v>【949.15】</v>
      </c>
      <c r="BP6" s="36">
        <f>IF(BP7="",NA(),BP7)</f>
        <v>71.14</v>
      </c>
      <c r="BQ6" s="36">
        <f t="shared" ref="BQ6:BY6" si="8">IF(BQ7="",NA(),BQ7)</f>
        <v>63.69</v>
      </c>
      <c r="BR6" s="36">
        <f t="shared" si="8"/>
        <v>60.41</v>
      </c>
      <c r="BS6" s="36">
        <f t="shared" si="8"/>
        <v>62.49</v>
      </c>
      <c r="BT6" s="36">
        <f t="shared" si="8"/>
        <v>62.3</v>
      </c>
      <c r="BU6" s="36">
        <f t="shared" si="8"/>
        <v>56.04</v>
      </c>
      <c r="BV6" s="36">
        <f t="shared" si="8"/>
        <v>58.52</v>
      </c>
      <c r="BW6" s="36">
        <f t="shared" si="8"/>
        <v>59.22</v>
      </c>
      <c r="BX6" s="36">
        <f t="shared" si="8"/>
        <v>58.79</v>
      </c>
      <c r="BY6" s="36">
        <f t="shared" si="8"/>
        <v>58.41</v>
      </c>
      <c r="BZ6" s="35" t="str">
        <f>IF(BZ7="","",IF(BZ7="-","【-】","【"&amp;SUBSTITUTE(TEXT(BZ7,"#,##0.00"),"-","△")&amp;"】"))</f>
        <v>【55.87】</v>
      </c>
      <c r="CA6" s="36">
        <f>IF(CA7="",NA(),CA7)</f>
        <v>337.97</v>
      </c>
      <c r="CB6" s="36">
        <f t="shared" ref="CB6:CJ6" si="9">IF(CB7="",NA(),CB7)</f>
        <v>377.11</v>
      </c>
      <c r="CC6" s="36">
        <f t="shared" si="9"/>
        <v>398.31</v>
      </c>
      <c r="CD6" s="36">
        <f t="shared" si="9"/>
        <v>393.66</v>
      </c>
      <c r="CE6" s="36">
        <f t="shared" si="9"/>
        <v>399.01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67.08</v>
      </c>
      <c r="CM6" s="36">
        <f t="shared" ref="CM6:CU6" si="10">IF(CM7="",NA(),CM7)</f>
        <v>64.930000000000007</v>
      </c>
      <c r="CN6" s="36">
        <f t="shared" si="10"/>
        <v>63.28</v>
      </c>
      <c r="CO6" s="36">
        <f t="shared" si="10"/>
        <v>61.36</v>
      </c>
      <c r="CP6" s="36">
        <f t="shared" si="10"/>
        <v>63.82</v>
      </c>
      <c r="CQ6" s="36">
        <f t="shared" si="10"/>
        <v>55.9</v>
      </c>
      <c r="CR6" s="36">
        <f t="shared" si="10"/>
        <v>57.3</v>
      </c>
      <c r="CS6" s="36">
        <f t="shared" si="10"/>
        <v>56.76</v>
      </c>
      <c r="CT6" s="36">
        <f t="shared" si="10"/>
        <v>56.04</v>
      </c>
      <c r="CU6" s="36">
        <f t="shared" si="10"/>
        <v>58.52</v>
      </c>
      <c r="CV6" s="35" t="str">
        <f>IF(CV7="","",IF(CV7="-","【-】","【"&amp;SUBSTITUTE(TEXT(CV7,"#,##0.00"),"-","△")&amp;"】"))</f>
        <v>【56.31】</v>
      </c>
      <c r="CW6" s="36">
        <f>IF(CW7="",NA(),CW7)</f>
        <v>49.07</v>
      </c>
      <c r="CX6" s="36">
        <f t="shared" ref="CX6:DF6" si="11">IF(CX7="",NA(),CX7)</f>
        <v>49.99</v>
      </c>
      <c r="CY6" s="36">
        <f t="shared" si="11"/>
        <v>50.08</v>
      </c>
      <c r="CZ6" s="36">
        <f t="shared" si="11"/>
        <v>50.01</v>
      </c>
      <c r="DA6" s="36">
        <f t="shared" si="11"/>
        <v>48.91</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1.29</v>
      </c>
      <c r="EE6" s="36">
        <f t="shared" ref="EE6:EM6" si="14">IF(EE7="",NA(),EE7)</f>
        <v>1.06</v>
      </c>
      <c r="EF6" s="36">
        <f t="shared" si="14"/>
        <v>3.2</v>
      </c>
      <c r="EG6" s="36">
        <f t="shared" si="14"/>
        <v>1.48</v>
      </c>
      <c r="EH6" s="36">
        <f t="shared" si="14"/>
        <v>2.66</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235610</v>
      </c>
      <c r="D7" s="38">
        <v>47</v>
      </c>
      <c r="E7" s="38">
        <v>1</v>
      </c>
      <c r="F7" s="38">
        <v>0</v>
      </c>
      <c r="G7" s="38">
        <v>0</v>
      </c>
      <c r="H7" s="38" t="s">
        <v>97</v>
      </c>
      <c r="I7" s="38" t="s">
        <v>98</v>
      </c>
      <c r="J7" s="38" t="s">
        <v>99</v>
      </c>
      <c r="K7" s="38" t="s">
        <v>100</v>
      </c>
      <c r="L7" s="38" t="s">
        <v>101</v>
      </c>
      <c r="M7" s="38" t="s">
        <v>102</v>
      </c>
      <c r="N7" s="39" t="s">
        <v>103</v>
      </c>
      <c r="O7" s="39" t="s">
        <v>104</v>
      </c>
      <c r="P7" s="39">
        <v>96.47</v>
      </c>
      <c r="Q7" s="39">
        <v>4290</v>
      </c>
      <c r="R7" s="39">
        <v>4618</v>
      </c>
      <c r="S7" s="39">
        <v>273.94</v>
      </c>
      <c r="T7" s="39">
        <v>16.86</v>
      </c>
      <c r="U7" s="39">
        <v>4421</v>
      </c>
      <c r="V7" s="39">
        <v>33.31</v>
      </c>
      <c r="W7" s="39">
        <v>132.72</v>
      </c>
      <c r="X7" s="39">
        <v>135.4</v>
      </c>
      <c r="Y7" s="39">
        <v>85.97</v>
      </c>
      <c r="Z7" s="39">
        <v>79.989999999999995</v>
      </c>
      <c r="AA7" s="39">
        <v>85.59</v>
      </c>
      <c r="AB7" s="39">
        <v>94.28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540.76</v>
      </c>
      <c r="BF7" s="39">
        <v>513.35</v>
      </c>
      <c r="BG7" s="39">
        <v>541.42999999999995</v>
      </c>
      <c r="BH7" s="39">
        <v>521.04999999999995</v>
      </c>
      <c r="BI7" s="39">
        <v>514.54</v>
      </c>
      <c r="BJ7" s="39">
        <v>1144.79</v>
      </c>
      <c r="BK7" s="39">
        <v>1061.58</v>
      </c>
      <c r="BL7" s="39">
        <v>1007.7</v>
      </c>
      <c r="BM7" s="39">
        <v>1018.52</v>
      </c>
      <c r="BN7" s="39">
        <v>949.61</v>
      </c>
      <c r="BO7" s="39">
        <v>949.15</v>
      </c>
      <c r="BP7" s="39">
        <v>71.14</v>
      </c>
      <c r="BQ7" s="39">
        <v>63.69</v>
      </c>
      <c r="BR7" s="39">
        <v>60.41</v>
      </c>
      <c r="BS7" s="39">
        <v>62.49</v>
      </c>
      <c r="BT7" s="39">
        <v>62.3</v>
      </c>
      <c r="BU7" s="39">
        <v>56.04</v>
      </c>
      <c r="BV7" s="39">
        <v>58.52</v>
      </c>
      <c r="BW7" s="39">
        <v>59.22</v>
      </c>
      <c r="BX7" s="39">
        <v>58.79</v>
      </c>
      <c r="BY7" s="39">
        <v>58.41</v>
      </c>
      <c r="BZ7" s="39">
        <v>55.87</v>
      </c>
      <c r="CA7" s="39">
        <v>337.97</v>
      </c>
      <c r="CB7" s="39">
        <v>377.11</v>
      </c>
      <c r="CC7" s="39">
        <v>398.31</v>
      </c>
      <c r="CD7" s="39">
        <v>393.66</v>
      </c>
      <c r="CE7" s="39">
        <v>399.01</v>
      </c>
      <c r="CF7" s="39">
        <v>304.35000000000002</v>
      </c>
      <c r="CG7" s="39">
        <v>296.3</v>
      </c>
      <c r="CH7" s="39">
        <v>292.89999999999998</v>
      </c>
      <c r="CI7" s="39">
        <v>298.25</v>
      </c>
      <c r="CJ7" s="39">
        <v>303.27999999999997</v>
      </c>
      <c r="CK7" s="39">
        <v>288.19</v>
      </c>
      <c r="CL7" s="39">
        <v>67.08</v>
      </c>
      <c r="CM7" s="39">
        <v>64.930000000000007</v>
      </c>
      <c r="CN7" s="39">
        <v>63.28</v>
      </c>
      <c r="CO7" s="39">
        <v>61.36</v>
      </c>
      <c r="CP7" s="39">
        <v>63.82</v>
      </c>
      <c r="CQ7" s="39">
        <v>55.9</v>
      </c>
      <c r="CR7" s="39">
        <v>57.3</v>
      </c>
      <c r="CS7" s="39">
        <v>56.76</v>
      </c>
      <c r="CT7" s="39">
        <v>56.04</v>
      </c>
      <c r="CU7" s="39">
        <v>58.52</v>
      </c>
      <c r="CV7" s="39">
        <v>56.31</v>
      </c>
      <c r="CW7" s="39">
        <v>49.07</v>
      </c>
      <c r="CX7" s="39">
        <v>49.99</v>
      </c>
      <c r="CY7" s="39">
        <v>50.08</v>
      </c>
      <c r="CZ7" s="39">
        <v>50.01</v>
      </c>
      <c r="DA7" s="39">
        <v>48.91</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1.29</v>
      </c>
      <c r="EE7" s="39">
        <v>1.06</v>
      </c>
      <c r="EF7" s="39">
        <v>3.2</v>
      </c>
      <c r="EG7" s="39">
        <v>1.48</v>
      </c>
      <c r="EH7" s="39">
        <v>2.66</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2022-01-17T07:11:05Z</cp:lastPrinted>
  <dcterms:created xsi:type="dcterms:W3CDTF">2021-12-03T07:03:49Z</dcterms:created>
  <dcterms:modified xsi:type="dcterms:W3CDTF">2022-01-28T06:34:48Z</dcterms:modified>
  <cp:category/>
</cp:coreProperties>
</file>