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4★③完成版データ（事業ごと）\04簡易水道\"/>
    </mc:Choice>
  </mc:AlternateContent>
  <workbookProtection workbookAlgorithmName="SHA-512" workbookHashValue="8o4aOkQqjaoyBM3VCOlrN4NRJwwJCAQKqepWWvY2qZTwNy9NJT9Xltn7RRmys3D+CIll05BsDqkY7C6nyJUxKg==" workbookSaltValue="7jzP/aCOhPOpta2YXOfgrQ==" workbookSpinCount="100000" lockStructure="1"/>
  <bookViews>
    <workbookView xWindow="0" yWindow="0" windowWidth="20490" windowHeight="7335"/>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P10" i="4" s="1"/>
  <c r="O6" i="5"/>
  <c r="I10" i="4" s="1"/>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AT10" i="4"/>
  <c r="AL10" i="4"/>
  <c r="W10" i="4"/>
  <c r="B10" i="4"/>
  <c r="BB8" i="4"/>
  <c r="AL8" i="4"/>
  <c r="AD8" i="4"/>
  <c r="W8" i="4"/>
  <c r="I8" i="4"/>
  <c r="B8" i="4"/>
  <c r="B6" i="4"/>
</calcChain>
</file>

<file path=xl/sharedStrings.xml><?xml version="1.0" encoding="utf-8"?>
<sst xmlns="http://schemas.openxmlformats.org/spreadsheetml/2006/main" count="233" uniqueCount="118">
  <si>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</si>
  <si>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</si>
  <si>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</si>
  <si>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</si>
  <si>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</si>
  <si>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</si>
  <si>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</si>
  <si>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</si>
  <si>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</si>
  <si>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</si>
  <si>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</si>
  <si>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</si>
  <si>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</si>
  <si>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</si>
  <si>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</si>
  <si>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</si>
  <si>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</si>
  <si>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</si>
  <si>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</si>
  <si>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</si>
  <si>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</si>
  <si>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</si>
  <si>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</si>
  <si>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</si>
  <si>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</si>
  <si>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</si>
  <si>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</si>
  <si>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</si>
  <si>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</si>
  <si>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</si>
  <si>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</si>
  <si>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</si>
  <si>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</si>
  <si>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</si>
  <si>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</si>
  <si>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</si>
  <si>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</si>
  <si>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</si>
  <si>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</si>
  <si>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</si>
  <si>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</si>
  <si>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</si>
  <si>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</si>
  <si>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</si>
  <si>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</si>
  <si>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</si>
  <si>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</si>
  <si>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</si>
  <si>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</si>
  <si>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</si>
  <si>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</si>
  <si>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</si>
  <si>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</si>
  <si>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</si>
  <si>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</si>
  <si>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</si>
  <si>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</si>
  <si>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</si>
  <si>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</si>
  <si>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</si>
  <si>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</si>
  <si>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</si>
  <si>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</si>
  <si>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</si>
  <si>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</si>
  <si>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</si>
  <si>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</si>
  <si>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</si>
  <si>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</si>
  <si>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</si>
  <si>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</si>
  <si>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</si>
  <si>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</si>
  <si>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</si>
  <si>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</si>
  <si>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</si>
  <si>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</si>
  <si>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</si>
  <si>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</si>
  <si>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</si>
  <si>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</si>
  <si>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</si>
  <si>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</si>
  <si>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</si>
  <si>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</si>
  <si>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</si>
  <si>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</si>
  <si>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</si>
  <si>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</si>
  <si>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</si>
  <si>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</si>
  <si>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</si>
  <si>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</si>
  <si>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</si>
  <si>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</si>
  <si>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</si>
  <si>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</si>
  <si>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東栄町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</si>
  <si>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</si>
  <si>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</si>
  <si>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</si>
  <si>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</si>
  <si>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</si>
  <si>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</si>
  <si>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</si>
  <si>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</si>
  <si>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</si>
  <si>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</si>
  <si>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</si>
  <si>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</si>
  <si>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</si>
  <si>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</si>
  <si>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</si>
  <si>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</si>
  <si>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</si>
  <si>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①収益的収支比率…過疎化による給水人口の減少が進んでいるため使用料収入は減少傾向である。　　前年度に比べ過年度使用料回収が進んだこと、またコロナ禍による外出自粛の影響による１人当たりの使用水量及び使用料の増加、公営企業法適用化業務に係る地方債借入などにより、収益的総収益が増加ことで収支比率は増加した。　　　　　　　　　　　　　　　　　　④企業債残高対給水収益比率…元金償還額に対し新規の地方債借入が少ないことから企業債残高が減少し、前途の使用料収入の増加に伴い、前年度に比べ減少した。　　　　　　　　　　　　　　　　　　⑤料金回収率…配水管路の老朽化等による漏水量が年々増加しており、有収水量の減少が給水単価、給水原価に影響し低下した。　　　　　　　　　　　　⑥給水原価…施設維持管理費用、公営企業法適用化費用など支出額は増加したが、有収水量の減少の影響が大きいため給水原価が上昇する結果となった。　　　　　　　　　　　　　　　　⑦施設利用率…給水人口減少により使用水量は減少しているが、漏水量の増加などにより、施設利用率は増大した。　　　　　　　　　　　　　　　　　　　　　⑧有収率…給水人口の減少により有収水量は減少しているものの、配水管路の老朽化、冬季の漏水など年間配水量が増加したため、有収率は減少する結果となった。</t>
    <rPh sb="1" eb="4">
      <t>シュウエキテキ</t>
    </rPh>
    <rPh sb="4" eb="6">
      <t>シュウシ</t>
    </rPh>
    <rPh sb="6" eb="8">
      <t>ヒリツ</t>
    </rPh>
    <rPh sb="15" eb="17">
      <t>キュウスイ</t>
    </rPh>
    <rPh sb="17" eb="19">
      <t>ジンコウ</t>
    </rPh>
    <rPh sb="20" eb="22">
      <t>ゲンショウ</t>
    </rPh>
    <rPh sb="23" eb="24">
      <t>スス</t>
    </rPh>
    <rPh sb="50" eb="51">
      <t>クラ</t>
    </rPh>
    <rPh sb="52" eb="54">
      <t>カネン</t>
    </rPh>
    <rPh sb="54" eb="55">
      <t>ド</t>
    </rPh>
    <rPh sb="55" eb="58">
      <t>シヨウリョウ</t>
    </rPh>
    <rPh sb="58" eb="60">
      <t>カイシュウ</t>
    </rPh>
    <rPh sb="61" eb="62">
      <t>スス</t>
    </rPh>
    <rPh sb="72" eb="73">
      <t>カ</t>
    </rPh>
    <rPh sb="76" eb="78">
      <t>ガイシュツ</t>
    </rPh>
    <rPh sb="78" eb="80">
      <t>ジシュク</t>
    </rPh>
    <rPh sb="81" eb="83">
      <t>エイキョウ</t>
    </rPh>
    <rPh sb="88" eb="89">
      <t>ア</t>
    </rPh>
    <rPh sb="100" eb="101">
      <t>リョウ</t>
    </rPh>
    <rPh sb="102" eb="104">
      <t>ゾウカ</t>
    </rPh>
    <rPh sb="105" eb="107">
      <t>コウエイ</t>
    </rPh>
    <rPh sb="107" eb="109">
      <t>キギョウ</t>
    </rPh>
    <rPh sb="109" eb="110">
      <t>ホウ</t>
    </rPh>
    <rPh sb="110" eb="113">
      <t>テキヨウカ</t>
    </rPh>
    <rPh sb="113" eb="115">
      <t>ギョウム</t>
    </rPh>
    <rPh sb="116" eb="117">
      <t>カカ</t>
    </rPh>
    <rPh sb="118" eb="121">
      <t>チホウサイ</t>
    </rPh>
    <rPh sb="121" eb="123">
      <t>カリイレ</t>
    </rPh>
    <rPh sb="129" eb="132">
      <t>シュウエキテキ</t>
    </rPh>
    <rPh sb="132" eb="135">
      <t>ソウシュウエキ</t>
    </rPh>
    <rPh sb="136" eb="138">
      <t>ゾウカ</t>
    </rPh>
    <rPh sb="141" eb="143">
      <t>シュウシ</t>
    </rPh>
    <rPh sb="143" eb="145">
      <t>ヒリツ</t>
    </rPh>
    <rPh sb="146" eb="148">
      <t>ゾウカ</t>
    </rPh>
    <rPh sb="170" eb="172">
      <t>キギョウ</t>
    </rPh>
    <rPh sb="172" eb="173">
      <t>サイ</t>
    </rPh>
    <rPh sb="173" eb="175">
      <t>ザンダカ</t>
    </rPh>
    <rPh sb="175" eb="176">
      <t>タイ</t>
    </rPh>
    <rPh sb="176" eb="178">
      <t>キュウスイ</t>
    </rPh>
    <rPh sb="178" eb="180">
      <t>シュウエキ</t>
    </rPh>
    <rPh sb="180" eb="182">
      <t>ヒリツ</t>
    </rPh>
    <rPh sb="183" eb="185">
      <t>ガンキン</t>
    </rPh>
    <rPh sb="185" eb="187">
      <t>ショウカン</t>
    </rPh>
    <rPh sb="187" eb="188">
      <t>ガク</t>
    </rPh>
    <rPh sb="189" eb="190">
      <t>タイ</t>
    </rPh>
    <rPh sb="191" eb="193">
      <t>シンキ</t>
    </rPh>
    <rPh sb="194" eb="197">
      <t>チホウサイ</t>
    </rPh>
    <rPh sb="197" eb="199">
      <t>カリイレ</t>
    </rPh>
    <rPh sb="200" eb="201">
      <t>スク</t>
    </rPh>
    <rPh sb="207" eb="209">
      <t>キギョウ</t>
    </rPh>
    <rPh sb="209" eb="210">
      <t>サイ</t>
    </rPh>
    <rPh sb="210" eb="212">
      <t>ザンダカ</t>
    </rPh>
    <rPh sb="213" eb="215">
      <t>ゲンショウ</t>
    </rPh>
    <rPh sb="217" eb="219">
      <t>ゼント</t>
    </rPh>
    <rPh sb="220" eb="225">
      <t>シヨウリョウシュウニュウ</t>
    </rPh>
    <rPh sb="226" eb="228">
      <t>ゾウカ</t>
    </rPh>
    <rPh sb="229" eb="230">
      <t>トモナ</t>
    </rPh>
    <rPh sb="232" eb="235">
      <t>ゼンネンド</t>
    </rPh>
    <rPh sb="236" eb="237">
      <t>クラ</t>
    </rPh>
    <rPh sb="238" eb="240">
      <t>ゲンショウ</t>
    </rPh>
    <rPh sb="262" eb="264">
      <t>リョウキン</t>
    </rPh>
    <rPh sb="264" eb="266">
      <t>カイシュウ</t>
    </rPh>
    <rPh sb="266" eb="267">
      <t>リツ</t>
    </rPh>
    <rPh sb="268" eb="270">
      <t>ハイスイ</t>
    </rPh>
    <rPh sb="270" eb="272">
      <t>カンロ</t>
    </rPh>
    <rPh sb="273" eb="276">
      <t>ロウキュウカ</t>
    </rPh>
    <rPh sb="276" eb="277">
      <t>トウ</t>
    </rPh>
    <rPh sb="280" eb="282">
      <t>ロウスイ</t>
    </rPh>
    <rPh sb="282" eb="283">
      <t>リョウ</t>
    </rPh>
    <rPh sb="284" eb="286">
      <t>ネンネン</t>
    </rPh>
    <rPh sb="286" eb="288">
      <t>ゾウカ</t>
    </rPh>
    <rPh sb="303" eb="305">
      <t>ユウシュウ</t>
    </rPh>
    <rPh sb="308" eb="310">
      <t>ゲンカ</t>
    </rPh>
    <rPh sb="311" eb="313">
      <t>エイキョウ</t>
    </rPh>
    <rPh sb="341" eb="343">
      <t>カンリ</t>
    </rPh>
    <rPh sb="343" eb="345">
      <t>ヒヨウ</t>
    </rPh>
    <rPh sb="347" eb="349">
      <t>カイシュウ</t>
    </rPh>
    <rPh sb="349" eb="350">
      <t>リツ</t>
    </rPh>
    <rPh sb="354" eb="356">
      <t>ヒヨウ</t>
    </rPh>
    <rPh sb="358" eb="361">
      <t>シシュツガク</t>
    </rPh>
    <rPh sb="376" eb="378">
      <t>エイキョウ</t>
    </rPh>
    <rPh sb="379" eb="380">
      <t>オオ</t>
    </rPh>
    <rPh sb="384" eb="386">
      <t>キュウスイ</t>
    </rPh>
    <rPh sb="386" eb="388">
      <t>ゲンカ</t>
    </rPh>
    <rPh sb="389" eb="391">
      <t>ジョウショウ</t>
    </rPh>
    <rPh sb="393" eb="395">
      <t>ケッカ</t>
    </rPh>
    <rPh sb="417" eb="419">
      <t>シセツ</t>
    </rPh>
    <rPh sb="419" eb="421">
      <t>リヨウ</t>
    </rPh>
    <rPh sb="421" eb="422">
      <t>リツ</t>
    </rPh>
    <rPh sb="423" eb="425">
      <t>キュウスイ</t>
    </rPh>
    <rPh sb="425" eb="427">
      <t>ジンコウ</t>
    </rPh>
    <rPh sb="427" eb="429">
      <t>ゲンショウ</t>
    </rPh>
    <rPh sb="437" eb="439">
      <t>ゲンショウ</t>
    </rPh>
    <rPh sb="445" eb="447">
      <t>ロウスイ</t>
    </rPh>
    <rPh sb="447" eb="448">
      <t>リョウ</t>
    </rPh>
    <rPh sb="449" eb="451">
      <t>ゾウカ</t>
    </rPh>
    <rPh sb="457" eb="459">
      <t>シセツ</t>
    </rPh>
    <rPh sb="459" eb="461">
      <t>リヨウ</t>
    </rPh>
    <rPh sb="461" eb="462">
      <t>リツ</t>
    </rPh>
    <rPh sb="463" eb="465">
      <t>ゾウダイ</t>
    </rPh>
    <rPh sb="490" eb="493">
      <t>ユウシュウリツ</t>
    </rPh>
    <rPh sb="494" eb="496">
      <t>キュウスイ</t>
    </rPh>
    <rPh sb="496" eb="498">
      <t>ジンコウ</t>
    </rPh>
    <rPh sb="499" eb="501">
      <t>ゲンショウ</t>
    </rPh>
    <rPh sb="504" eb="506">
      <t>ユウシュウ</t>
    </rPh>
    <rPh sb="506" eb="508">
      <t>スイリョウ</t>
    </rPh>
    <rPh sb="509" eb="511">
      <t>ゲンショウ</t>
    </rPh>
    <rPh sb="519" eb="521">
      <t>ハイスイ</t>
    </rPh>
    <rPh sb="521" eb="523">
      <t>カンロ</t>
    </rPh>
    <rPh sb="524" eb="527">
      <t>ロウキュウカ</t>
    </rPh>
    <rPh sb="528" eb="530">
      <t>トウキ</t>
    </rPh>
    <rPh sb="531" eb="533">
      <t>ロウスイ</t>
    </rPh>
    <rPh sb="535" eb="537">
      <t>ネンカン</t>
    </rPh>
    <rPh sb="537" eb="539">
      <t>ハイスイ</t>
    </rPh>
    <rPh sb="539" eb="540">
      <t>リョウ</t>
    </rPh>
    <rPh sb="541" eb="543">
      <t>ゾウカ</t>
    </rPh>
    <rPh sb="548" eb="551">
      <t>ユウシュウリツ</t>
    </rPh>
    <rPh sb="552" eb="554">
      <t>ゲンショウイチジル</t>
    </rPh>
    <rPh sb="556" eb="558">
      <t>ケッカ</t>
    </rPh>
    <phoneticPr fontId="4"/>
  </si>
  <si>
    <t>　町内に１２施設ある浄水施設の多くが昭和後半から平成前半に造られたものであり、導送配水の各管路の管種においても耐震構造を有していないものがある。　　　　　　　　　　　　　　　　　　　　　　令和２年度に管路更新計画を作成したが、約１４０㎞ある管路の更新には多くの費用と期間が必要であり、更新化率を大きく伸ばすことは容易ではないと考えられる。　現在は、地震等の災害対策を踏まえた効率性から、配水管路の被災等による断水時においても浄水場に水を確保できるよう水源から浄水場までの導水管路の更新事業を進めている。　</t>
    <rPh sb="29" eb="30">
      <t>ツク</t>
    </rPh>
    <rPh sb="94" eb="96">
      <t>レイワ</t>
    </rPh>
    <rPh sb="156" eb="158">
      <t>ヨウイ</t>
    </rPh>
    <rPh sb="170" eb="172">
      <t>ゲンザイ</t>
    </rPh>
    <phoneticPr fontId="4"/>
  </si>
  <si>
    <t>　今後も少子化、高齢化による給水人口の減少が進むものと考えられることから、料金収入の増加は見込めないため、施設維持管理の効率化、最適化による更なる歳出の削減及び給水人口の減少下における収入確保対策を講じなければならない。　　　　　令和５年度の公営企業法適用により、事業の状況把握及び分析から経営の見直しを行い、老朽化対策の計画的実施と有収率の向上に努める必要がある。 　なお、経営戦略については令和２年度に策定し、公営企業法適用化後の見直し予定である。</t>
    <rPh sb="1" eb="3">
      <t>コンゴ</t>
    </rPh>
    <rPh sb="4" eb="7">
      <t>ショウシカ</t>
    </rPh>
    <rPh sb="8" eb="11">
      <t>コウレイカ</t>
    </rPh>
    <rPh sb="14" eb="16">
      <t>キュウスイ</t>
    </rPh>
    <rPh sb="16" eb="18">
      <t>ジンコウ</t>
    </rPh>
    <rPh sb="19" eb="21">
      <t>ゲンショウ</t>
    </rPh>
    <rPh sb="22" eb="23">
      <t>スス</t>
    </rPh>
    <rPh sb="27" eb="28">
      <t>カンガ</t>
    </rPh>
    <rPh sb="37" eb="39">
      <t>リョウキン</t>
    </rPh>
    <rPh sb="39" eb="41">
      <t>シュウニュウ</t>
    </rPh>
    <rPh sb="42" eb="44">
      <t>ゾウカ</t>
    </rPh>
    <rPh sb="45" eb="47">
      <t>ミコ</t>
    </rPh>
    <rPh sb="53" eb="55">
      <t>シセツ</t>
    </rPh>
    <rPh sb="55" eb="57">
      <t>イジ</t>
    </rPh>
    <rPh sb="57" eb="59">
      <t>カンリ</t>
    </rPh>
    <rPh sb="60" eb="63">
      <t>コウリツカ</t>
    </rPh>
    <rPh sb="64" eb="67">
      <t>サイテキカ</t>
    </rPh>
    <rPh sb="70" eb="71">
      <t>サラ</t>
    </rPh>
    <rPh sb="73" eb="75">
      <t>サイシュツ</t>
    </rPh>
    <rPh sb="76" eb="78">
      <t>サクゲン</t>
    </rPh>
    <rPh sb="78" eb="79">
      <t>オヨ</t>
    </rPh>
    <rPh sb="80" eb="82">
      <t>キュウスイ</t>
    </rPh>
    <rPh sb="82" eb="84">
      <t>ジンコウ</t>
    </rPh>
    <rPh sb="85" eb="87">
      <t>ゲンショウ</t>
    </rPh>
    <rPh sb="87" eb="88">
      <t>カ</t>
    </rPh>
    <rPh sb="92" eb="94">
      <t>シュウニュウ</t>
    </rPh>
    <rPh sb="94" eb="96">
      <t>カクホ</t>
    </rPh>
    <rPh sb="96" eb="98">
      <t>タイサク</t>
    </rPh>
    <rPh sb="99" eb="100">
      <t>コウ</t>
    </rPh>
    <rPh sb="115" eb="117">
      <t>レイワ</t>
    </rPh>
    <rPh sb="118" eb="119">
      <t>ネン</t>
    </rPh>
    <rPh sb="119" eb="120">
      <t>ド</t>
    </rPh>
    <rPh sb="121" eb="123">
      <t>コウエイ</t>
    </rPh>
    <rPh sb="123" eb="125">
      <t>キギョウ</t>
    </rPh>
    <rPh sb="125" eb="126">
      <t>ホウ</t>
    </rPh>
    <rPh sb="126" eb="128">
      <t>テキヨウ</t>
    </rPh>
    <rPh sb="132" eb="134">
      <t>ジギョウ</t>
    </rPh>
    <rPh sb="135" eb="137">
      <t>ジョウキョウ</t>
    </rPh>
    <rPh sb="137" eb="139">
      <t>ハアク</t>
    </rPh>
    <rPh sb="139" eb="140">
      <t>オヨ</t>
    </rPh>
    <rPh sb="141" eb="143">
      <t>ブンセキ</t>
    </rPh>
    <rPh sb="145" eb="147">
      <t>ケイエイ</t>
    </rPh>
    <rPh sb="148" eb="150">
      <t>ミナオ</t>
    </rPh>
    <rPh sb="152" eb="153">
      <t>オコナ</t>
    </rPh>
    <rPh sb="155" eb="158">
      <t>ロウキュウカ</t>
    </rPh>
    <rPh sb="158" eb="160">
      <t>タイサク</t>
    </rPh>
    <rPh sb="161" eb="164">
      <t>ケイカクテキ</t>
    </rPh>
    <rPh sb="164" eb="166">
      <t>ジッシ</t>
    </rPh>
    <rPh sb="167" eb="170">
      <t>ユウシュウリツ</t>
    </rPh>
    <rPh sb="171" eb="173">
      <t>コウジョウ</t>
    </rPh>
    <rPh sb="174" eb="175">
      <t>ツト</t>
    </rPh>
    <rPh sb="177" eb="179">
      <t>ヒツヨウ</t>
    </rPh>
    <rPh sb="188" eb="190">
      <t>ケイエイ</t>
    </rPh>
    <rPh sb="190" eb="192">
      <t>センリャク</t>
    </rPh>
    <rPh sb="197" eb="199">
      <t>レイワ</t>
    </rPh>
    <rPh sb="200" eb="201">
      <t>ネン</t>
    </rPh>
    <rPh sb="201" eb="202">
      <t>ド</t>
    </rPh>
    <rPh sb="203" eb="205">
      <t>サクテイ</t>
    </rPh>
    <rPh sb="207" eb="209">
      <t>コウエイ</t>
    </rPh>
    <rPh sb="209" eb="211">
      <t>キギョウ</t>
    </rPh>
    <rPh sb="211" eb="212">
      <t>ホウ</t>
    </rPh>
    <rPh sb="212" eb="213">
      <t>テキ</t>
    </rPh>
    <rPh sb="213" eb="214">
      <t>ヨウ</t>
    </rPh>
    <rPh sb="214" eb="215">
      <t>カ</t>
    </rPh>
    <rPh sb="215" eb="216">
      <t>ゴ</t>
    </rPh>
    <rPh sb="217" eb="219">
      <t>ミナオ</t>
    </rPh>
    <rPh sb="220" eb="222">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</si>
</sst>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1.52</c:v>
                </c:pt>
                <c:pt idx="1">
                  <c:v>0</c:v>
                </c:pt>
                <c:pt idx="2">
                  <c:v>0</c:v>
                </c:pt>
                <c:pt idx="3">
                  <c:v>0</c:v>
                </c:pt>
                <c:pt idx="4">
                  <c:v>0</c:v>
                </c:pt>
              </c:numCache>
            </c:numRef>
          </c:val>
          <c:extLst>
            <c:ext xmlns:c16="http://schemas.microsoft.com/office/drawing/2014/chart" uri="{C3380CC4-5D6E-409C-BE32-E72D297353CC}">
              <c16:uniqueId val="{00000000-74AA-4240-B753-A70763A8E2E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74AA-4240-B753-A70763A8E2E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79.680000000000007</c:v>
                </c:pt>
                <c:pt idx="1">
                  <c:v>72.459999999999994</c:v>
                </c:pt>
                <c:pt idx="2">
                  <c:v>69.08</c:v>
                </c:pt>
                <c:pt idx="3">
                  <c:v>67.540000000000006</c:v>
                </c:pt>
                <c:pt idx="4">
                  <c:v>81.849999999999994</c:v>
                </c:pt>
              </c:numCache>
            </c:numRef>
          </c:val>
          <c:extLst>
            <c:ext xmlns:c16="http://schemas.microsoft.com/office/drawing/2014/chart" uri="{C3380CC4-5D6E-409C-BE32-E72D297353CC}">
              <c16:uniqueId val="{00000000-7411-47AF-8587-63AD05754DC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7411-47AF-8587-63AD05754DC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54.33</c:v>
                </c:pt>
                <c:pt idx="1">
                  <c:v>54.24</c:v>
                </c:pt>
                <c:pt idx="2">
                  <c:v>58.08</c:v>
                </c:pt>
                <c:pt idx="3">
                  <c:v>55.76</c:v>
                </c:pt>
                <c:pt idx="4">
                  <c:v>44.65</c:v>
                </c:pt>
              </c:numCache>
            </c:numRef>
          </c:val>
          <c:extLst>
            <c:ext xmlns:c16="http://schemas.microsoft.com/office/drawing/2014/chart" uri="{C3380CC4-5D6E-409C-BE32-E72D297353CC}">
              <c16:uniqueId val="{00000000-C318-4D48-9C71-99DBB8222EF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C318-4D48-9C71-99DBB8222EF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89.32</c:v>
                </c:pt>
                <c:pt idx="1">
                  <c:v>94.85</c:v>
                </c:pt>
                <c:pt idx="2">
                  <c:v>84.52</c:v>
                </c:pt>
                <c:pt idx="3">
                  <c:v>69.63</c:v>
                </c:pt>
                <c:pt idx="4">
                  <c:v>70.08</c:v>
                </c:pt>
              </c:numCache>
            </c:numRef>
          </c:val>
          <c:extLst>
            <c:ext xmlns:c16="http://schemas.microsoft.com/office/drawing/2014/chart" uri="{C3380CC4-5D6E-409C-BE32-E72D297353CC}">
              <c16:uniqueId val="{00000000-9221-45F1-B3B8-B4E79A1BD26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9221-45F1-B3B8-B4E79A1BD26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B4-4E49-B7D9-4D9A0CE3FCB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B4-4E49-B7D9-4D9A0CE3FCB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A6-4797-8443-A43B0EFC02A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A6-4797-8443-A43B0EFC02A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82-49C7-B6C4-C79078F3B02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82-49C7-B6C4-C79078F3B02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1B-4FD2-BBE7-C9052CE76CD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1B-4FD2-BBE7-C9052CE76CD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1381.29</c:v>
                </c:pt>
                <c:pt idx="1">
                  <c:v>1389.84</c:v>
                </c:pt>
                <c:pt idx="2">
                  <c:v>1491.71</c:v>
                </c:pt>
                <c:pt idx="3">
                  <c:v>1447.73</c:v>
                </c:pt>
                <c:pt idx="4">
                  <c:v>1322.79</c:v>
                </c:pt>
              </c:numCache>
            </c:numRef>
          </c:val>
          <c:extLst>
            <c:ext xmlns:c16="http://schemas.microsoft.com/office/drawing/2014/chart" uri="{C3380CC4-5D6E-409C-BE32-E72D297353CC}">
              <c16:uniqueId val="{00000000-D97F-42CA-9AE2-D9C5378BD7E8}"/>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D97F-42CA-9AE2-D9C5378BD7E8}"/>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68.61</c:v>
                </c:pt>
                <c:pt idx="1">
                  <c:v>68.05</c:v>
                </c:pt>
                <c:pt idx="2">
                  <c:v>65.709999999999994</c:v>
                </c:pt>
                <c:pt idx="3">
                  <c:v>54.39</c:v>
                </c:pt>
                <c:pt idx="4">
                  <c:v>47.64</c:v>
                </c:pt>
              </c:numCache>
            </c:numRef>
          </c:val>
          <c:extLst>
            <c:ext xmlns:c16="http://schemas.microsoft.com/office/drawing/2014/chart" uri="{C3380CC4-5D6E-409C-BE32-E72D297353CC}">
              <c16:uniqueId val="{00000000-578F-4F85-882B-65B8C942832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578F-4F85-882B-65B8C942832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239.76</c:v>
                </c:pt>
                <c:pt idx="1">
                  <c:v>242.35</c:v>
                </c:pt>
                <c:pt idx="2">
                  <c:v>241.1</c:v>
                </c:pt>
                <c:pt idx="3">
                  <c:v>295.02</c:v>
                </c:pt>
                <c:pt idx="4">
                  <c:v>355.54</c:v>
                </c:pt>
              </c:numCache>
            </c:numRef>
          </c:val>
          <c:extLst>
            <c:ext xmlns:c16="http://schemas.microsoft.com/office/drawing/2014/chart" uri="{C3380CC4-5D6E-409C-BE32-E72D297353CC}">
              <c16:uniqueId val="{00000000-8A12-476D-A347-3BB4A210C87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8A12-476D-A347-3BB4A210C87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愛知県　東栄町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3052</v>
      </c>
      <c r="AM8" s="51"/>
      <c r="AN8" s="51"/>
      <c r="AO8" s="51"/>
      <c r="AP8" s="51"/>
      <c r="AQ8" s="51"/>
      <c r="AR8" s="51"/>
      <c r="AS8" s="51"/>
      <c r="AT8" s="47">
        <f>データ!$S$6</f>
        <v>123.38</v>
      </c>
      <c r="AU8" s="47"/>
      <c r="AV8" s="47"/>
      <c r="AW8" s="47"/>
      <c r="AX8" s="47"/>
      <c r="AY8" s="47"/>
      <c r="AZ8" s="47"/>
      <c r="BA8" s="47"/>
      <c r="BB8" s="47">
        <f>データ!$T$6</f>
        <v>24.74</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98.53</v>
      </c>
      <c r="Q10" s="47"/>
      <c r="R10" s="47"/>
      <c r="S10" s="47"/>
      <c r="T10" s="47"/>
      <c r="U10" s="47"/>
      <c r="V10" s="47"/>
      <c r="W10" s="51">
        <f>データ!$Q$6</f>
        <v>2849</v>
      </c>
      <c r="X10" s="51"/>
      <c r="Y10" s="51"/>
      <c r="Z10" s="51"/>
      <c r="AA10" s="51"/>
      <c r="AB10" s="51"/>
      <c r="AC10" s="51"/>
      <c r="AD10" s="2"/>
      <c r="AE10" s="2"/>
      <c r="AF10" s="2"/>
      <c r="AG10" s="2"/>
      <c r="AH10" s="2"/>
      <c r="AI10" s="2"/>
      <c r="AJ10" s="2"/>
      <c r="AK10" s="2"/>
      <c r="AL10" s="51">
        <f>データ!$U$6</f>
        <v>2954</v>
      </c>
      <c r="AM10" s="51"/>
      <c r="AN10" s="51"/>
      <c r="AO10" s="51"/>
      <c r="AP10" s="51"/>
      <c r="AQ10" s="51"/>
      <c r="AR10" s="51"/>
      <c r="AS10" s="51"/>
      <c r="AT10" s="47">
        <f>データ!$V$6</f>
        <v>19</v>
      </c>
      <c r="AU10" s="47"/>
      <c r="AV10" s="47"/>
      <c r="AW10" s="47"/>
      <c r="AX10" s="47"/>
      <c r="AY10" s="47"/>
      <c r="AZ10" s="47"/>
      <c r="BA10" s="47"/>
      <c r="BB10" s="47">
        <f>データ!$W$6</f>
        <v>155.47</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115</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116</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117</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42</v>
      </c>
      <c r="H85" s="27" t="str">
        <f>データ!BO6</f>
        <v>【949.15】</v>
      </c>
      <c r="I85" s="27" t="str">
        <f>データ!BZ6</f>
        <v>【55.87】</v>
      </c>
      <c r="J85" s="27" t="str">
        <f>データ!CK6</f>
        <v>【288.19】</v>
      </c>
      <c r="K85" s="27" t="str">
        <f>データ!CV6</f>
        <v>【56.31】</v>
      </c>
      <c r="L85" s="27" t="str">
        <f>データ!DG6</f>
        <v>【71.88】</v>
      </c>
      <c r="M85" s="27" t="s">
        <v>42</v>
      </c>
      <c r="N85" s="27" t="s">
        <v>43</v>
      </c>
      <c r="O85" s="27" t="str">
        <f>データ!EN6</f>
        <v>【0.80】</v>
      </c>
    </row>
  </sheetData>
  <sheetProtection algorithmName="SHA-512" hashValue="ascfCwfLc12nbB696DWhDq3/tvDT/9Duv+T8W5L7UGBD0CNwB9H7AwsHf4KQ7KV2oa6fyn83AOkTwjU+WrMCkg==" saltValue="hzdSyafTdzcJ+s0I26vq9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7" t="s">
        <v>53</v>
      </c>
      <c r="I3" s="78"/>
      <c r="J3" s="78"/>
      <c r="K3" s="78"/>
      <c r="L3" s="78"/>
      <c r="M3" s="78"/>
      <c r="N3" s="78"/>
      <c r="O3" s="78"/>
      <c r="P3" s="78"/>
      <c r="Q3" s="78"/>
      <c r="R3" s="78"/>
      <c r="S3" s="78"/>
      <c r="T3" s="78"/>
      <c r="U3" s="78"/>
      <c r="V3" s="78"/>
      <c r="W3" s="79"/>
      <c r="X3" s="83" t="s">
        <v>54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55</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56</v>
      </c>
      <c r="B4" s="31"/>
      <c r="C4" s="31"/>
      <c r="D4" s="31"/>
      <c r="E4" s="31"/>
      <c r="F4" s="31"/>
      <c r="G4" s="31"/>
      <c r="H4" s="80"/>
      <c r="I4" s="81"/>
      <c r="J4" s="81"/>
      <c r="K4" s="81"/>
      <c r="L4" s="81"/>
      <c r="M4" s="81"/>
      <c r="N4" s="81"/>
      <c r="O4" s="81"/>
      <c r="P4" s="81"/>
      <c r="Q4" s="81"/>
      <c r="R4" s="81"/>
      <c r="S4" s="81"/>
      <c r="T4" s="81"/>
      <c r="U4" s="81"/>
      <c r="V4" s="81"/>
      <c r="W4" s="82"/>
      <c r="X4" s="76" t="s">
        <v>57</v>
      </c>
      <c r="Y4" s="76"/>
      <c r="Z4" s="76"/>
      <c r="AA4" s="76"/>
      <c r="AB4" s="76"/>
      <c r="AC4" s="76"/>
      <c r="AD4" s="76"/>
      <c r="AE4" s="76"/>
      <c r="AF4" s="76"/>
      <c r="AG4" s="76"/>
      <c r="AH4" s="76"/>
      <c r="AI4" s="76" t="s">
        <v>58</v>
      </c>
      <c r="AJ4" s="76"/>
      <c r="AK4" s="76"/>
      <c r="AL4" s="76"/>
      <c r="AM4" s="76"/>
      <c r="AN4" s="76"/>
      <c r="AO4" s="76"/>
      <c r="AP4" s="76"/>
      <c r="AQ4" s="76"/>
      <c r="AR4" s="76"/>
      <c r="AS4" s="76"/>
      <c r="AT4" s="76" t="s">
        <v>59</v>
      </c>
      <c r="AU4" s="76"/>
      <c r="AV4" s="76"/>
      <c r="AW4" s="76"/>
      <c r="AX4" s="76"/>
      <c r="AY4" s="76"/>
      <c r="AZ4" s="76"/>
      <c r="BA4" s="76"/>
      <c r="BB4" s="76"/>
      <c r="BC4" s="76"/>
      <c r="BD4" s="76"/>
      <c r="BE4" s="76" t="s">
        <v>60</v>
      </c>
      <c r="BF4" s="76"/>
      <c r="BG4" s="76"/>
      <c r="BH4" s="76"/>
      <c r="BI4" s="76"/>
      <c r="BJ4" s="76"/>
      <c r="BK4" s="76"/>
      <c r="BL4" s="76"/>
      <c r="BM4" s="76"/>
      <c r="BN4" s="76"/>
      <c r="BO4" s="76"/>
      <c r="BP4" s="76" t="s">
        <v>61</v>
      </c>
      <c r="BQ4" s="76"/>
      <c r="BR4" s="76"/>
      <c r="BS4" s="76"/>
      <c r="BT4" s="76"/>
      <c r="BU4" s="76"/>
      <c r="BV4" s="76"/>
      <c r="BW4" s="76"/>
      <c r="BX4" s="76"/>
      <c r="BY4" s="76"/>
      <c r="BZ4" s="76"/>
      <c r="CA4" s="76" t="s">
        <v>62</v>
      </c>
      <c r="CB4" s="76"/>
      <c r="CC4" s="76"/>
      <c r="CD4" s="76"/>
      <c r="CE4" s="76"/>
      <c r="CF4" s="76"/>
      <c r="CG4" s="76"/>
      <c r="CH4" s="76"/>
      <c r="CI4" s="76"/>
      <c r="CJ4" s="76"/>
      <c r="CK4" s="76"/>
      <c r="CL4" s="76" t="s">
        <v>63</v>
      </c>
      <c r="CM4" s="76"/>
      <c r="CN4" s="76"/>
      <c r="CO4" s="76"/>
      <c r="CP4" s="76"/>
      <c r="CQ4" s="76"/>
      <c r="CR4" s="76"/>
      <c r="CS4" s="76"/>
      <c r="CT4" s="76"/>
      <c r="CU4" s="76"/>
      <c r="CV4" s="76"/>
      <c r="CW4" s="76" t="s">
        <v>64</v>
      </c>
      <c r="CX4" s="76"/>
      <c r="CY4" s="76"/>
      <c r="CZ4" s="76"/>
      <c r="DA4" s="76"/>
      <c r="DB4" s="76"/>
      <c r="DC4" s="76"/>
      <c r="DD4" s="76"/>
      <c r="DE4" s="76"/>
      <c r="DF4" s="76"/>
      <c r="DG4" s="76"/>
      <c r="DH4" s="76" t="s">
        <v>65</v>
      </c>
      <c r="DI4" s="76"/>
      <c r="DJ4" s="76"/>
      <c r="DK4" s="76"/>
      <c r="DL4" s="76"/>
      <c r="DM4" s="76"/>
      <c r="DN4" s="76"/>
      <c r="DO4" s="76"/>
      <c r="DP4" s="76"/>
      <c r="DQ4" s="76"/>
      <c r="DR4" s="76"/>
      <c r="DS4" s="76" t="s">
        <v>66</v>
      </c>
      <c r="DT4" s="76"/>
      <c r="DU4" s="76"/>
      <c r="DV4" s="76"/>
      <c r="DW4" s="76"/>
      <c r="DX4" s="76"/>
      <c r="DY4" s="76"/>
      <c r="DZ4" s="76"/>
      <c r="EA4" s="76"/>
      <c r="EB4" s="76"/>
      <c r="EC4" s="76"/>
      <c r="ED4" s="76" t="s">
        <v>67</v>
      </c>
      <c r="EE4" s="76"/>
      <c r="EF4" s="76"/>
      <c r="EG4" s="76"/>
      <c r="EH4" s="76"/>
      <c r="EI4" s="76"/>
      <c r="EJ4" s="76"/>
      <c r="EK4" s="76"/>
      <c r="EL4" s="76"/>
      <c r="EM4" s="76"/>
      <c r="EN4" s="76"/>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2020</v>
      </c>
      <c r="C6" s="34">
        <f t="shared" ref="C6:W6" si="3">C7</f>
        <v>235628</v>
      </c>
      <c r="D6" s="34">
        <f t="shared" si="3"/>
        <v>47</v>
      </c>
      <c r="E6" s="34">
        <f t="shared" si="3"/>
        <v>1</v>
      </c>
      <c r="F6" s="34">
        <f t="shared" si="3"/>
        <v>0</v>
      </c>
      <c r="G6" s="34">
        <f t="shared" si="3"/>
        <v>0</v>
      </c>
      <c r="H6" s="34" t="str">
        <f t="shared" si="3"/>
        <v>愛知県　東栄町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98.53</v>
      </c>
      <c r="Q6" s="35">
        <f t="shared" si="3"/>
        <v>2849</v>
      </c>
      <c r="R6" s="35">
        <f t="shared" si="3"/>
        <v>3052</v>
      </c>
      <c r="S6" s="35">
        <f t="shared" si="3"/>
        <v>123.38</v>
      </c>
      <c r="T6" s="35">
        <f t="shared" si="3"/>
        <v>24.74</v>
      </c>
      <c r="U6" s="35">
        <f t="shared" si="3"/>
        <v>2954</v>
      </c>
      <c r="V6" s="35">
        <f t="shared" si="3"/>
        <v>19</v>
      </c>
      <c r="W6" s="35">
        <f t="shared" si="3"/>
        <v>155.47</v>
      </c>
      <c r="X6" s="36">
        <f>IF(X7="",NA(),X7)</f>
        <v>89.32</v>
      </c>
      <c r="Y6" s="36">
        <f t="shared" ref="Y6:AG6" si="4">IF(Y7="",NA(),Y7)</f>
        <v>94.85</v>
      </c>
      <c r="Z6" s="36">
        <f t="shared" si="4"/>
        <v>84.52</v>
      </c>
      <c r="AA6" s="36">
        <f t="shared" si="4"/>
        <v>69.63</v>
      </c>
      <c r="AB6" s="36">
        <f t="shared" si="4"/>
        <v>70.08</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1381.29</v>
      </c>
      <c r="BF6" s="36">
        <f t="shared" ref="BF6:BN6" si="7">IF(BF7="",NA(),BF7)</f>
        <v>1389.84</v>
      </c>
      <c r="BG6" s="36">
        <f t="shared" si="7"/>
        <v>1491.71</v>
      </c>
      <c r="BH6" s="36">
        <f t="shared" si="7"/>
        <v>1447.73</v>
      </c>
      <c r="BI6" s="36">
        <f t="shared" si="7"/>
        <v>1322.79</v>
      </c>
      <c r="BJ6" s="36">
        <f t="shared" si="7"/>
        <v>1144.79</v>
      </c>
      <c r="BK6" s="36">
        <f t="shared" si="7"/>
        <v>1061.58</v>
      </c>
      <c r="BL6" s="36">
        <f t="shared" si="7"/>
        <v>1007.7</v>
      </c>
      <c r="BM6" s="36">
        <f t="shared" si="7"/>
        <v>1018.52</v>
      </c>
      <c r="BN6" s="36">
        <f t="shared" si="7"/>
        <v>949.61</v>
      </c>
      <c r="BO6" s="35" t="str">
        <f>IF(BO7="","",IF(BO7="-","【-】","【"&amp;SUBSTITUTE(TEXT(BO7,"#,##0.00"),"-","△")&amp;"】"))</f>
        <v>【949.15】</v>
      </c>
      <c r="BP6" s="36">
        <f>IF(BP7="",NA(),BP7)</f>
        <v>68.61</v>
      </c>
      <c r="BQ6" s="36">
        <f t="shared" ref="BQ6:BY6" si="8">IF(BQ7="",NA(),BQ7)</f>
        <v>68.05</v>
      </c>
      <c r="BR6" s="36">
        <f t="shared" si="8"/>
        <v>65.709999999999994</v>
      </c>
      <c r="BS6" s="36">
        <f t="shared" si="8"/>
        <v>54.39</v>
      </c>
      <c r="BT6" s="36">
        <f t="shared" si="8"/>
        <v>47.64</v>
      </c>
      <c r="BU6" s="36">
        <f t="shared" si="8"/>
        <v>56.04</v>
      </c>
      <c r="BV6" s="36">
        <f t="shared" si="8"/>
        <v>58.52</v>
      </c>
      <c r="BW6" s="36">
        <f t="shared" si="8"/>
        <v>59.22</v>
      </c>
      <c r="BX6" s="36">
        <f t="shared" si="8"/>
        <v>58.79</v>
      </c>
      <c r="BY6" s="36">
        <f t="shared" si="8"/>
        <v>58.41</v>
      </c>
      <c r="BZ6" s="35" t="str">
        <f>IF(BZ7="","",IF(BZ7="-","【-】","【"&amp;SUBSTITUTE(TEXT(BZ7,"#,##0.00"),"-","△")&amp;"】"))</f>
        <v>【55.87】</v>
      </c>
      <c r="CA6" s="36">
        <f>IF(CA7="",NA(),CA7)</f>
        <v>239.76</v>
      </c>
      <c r="CB6" s="36">
        <f t="shared" ref="CB6:CJ6" si="9">IF(CB7="",NA(),CB7)</f>
        <v>242.35</v>
      </c>
      <c r="CC6" s="36">
        <f t="shared" si="9"/>
        <v>241.1</v>
      </c>
      <c r="CD6" s="36">
        <f t="shared" si="9"/>
        <v>295.02</v>
      </c>
      <c r="CE6" s="36">
        <f t="shared" si="9"/>
        <v>355.54</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79.680000000000007</v>
      </c>
      <c r="CM6" s="36">
        <f t="shared" ref="CM6:CU6" si="10">IF(CM7="",NA(),CM7)</f>
        <v>72.459999999999994</v>
      </c>
      <c r="CN6" s="36">
        <f t="shared" si="10"/>
        <v>69.08</v>
      </c>
      <c r="CO6" s="36">
        <f t="shared" si="10"/>
        <v>67.540000000000006</v>
      </c>
      <c r="CP6" s="36">
        <f t="shared" si="10"/>
        <v>81.849999999999994</v>
      </c>
      <c r="CQ6" s="36">
        <f t="shared" si="10"/>
        <v>55.9</v>
      </c>
      <c r="CR6" s="36">
        <f t="shared" si="10"/>
        <v>57.3</v>
      </c>
      <c r="CS6" s="36">
        <f t="shared" si="10"/>
        <v>56.76</v>
      </c>
      <c r="CT6" s="36">
        <f t="shared" si="10"/>
        <v>56.04</v>
      </c>
      <c r="CU6" s="36">
        <f t="shared" si="10"/>
        <v>58.52</v>
      </c>
      <c r="CV6" s="35" t="str">
        <f>IF(CV7="","",IF(CV7="-","【-】","【"&amp;SUBSTITUTE(TEXT(CV7,"#,##0.00"),"-","△")&amp;"】"))</f>
        <v>【56.31】</v>
      </c>
      <c r="CW6" s="36">
        <f>IF(CW7="",NA(),CW7)</f>
        <v>54.33</v>
      </c>
      <c r="CX6" s="36">
        <f t="shared" ref="CX6:DF6" si="11">IF(CX7="",NA(),CX7)</f>
        <v>54.24</v>
      </c>
      <c r="CY6" s="36">
        <f t="shared" si="11"/>
        <v>58.08</v>
      </c>
      <c r="CZ6" s="36">
        <f t="shared" si="11"/>
        <v>55.76</v>
      </c>
      <c r="DA6" s="36">
        <f t="shared" si="11"/>
        <v>44.65</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1.52</v>
      </c>
      <c r="EE6" s="35">
        <f t="shared" ref="EE6:EM6" si="14">IF(EE7="",NA(),EE7)</f>
        <v>0</v>
      </c>
      <c r="EF6" s="35">
        <f t="shared" si="14"/>
        <v>0</v>
      </c>
      <c r="EG6" s="35">
        <f t="shared" si="14"/>
        <v>0</v>
      </c>
      <c r="EH6" s="35">
        <f t="shared" si="14"/>
        <v>0</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235628</v>
      </c>
      <c r="D7" s="38">
        <v>47</v>
      </c>
      <c r="E7" s="38">
        <v>1</v>
      </c>
      <c r="F7" s="38">
        <v>0</v>
      </c>
      <c r="G7" s="38">
        <v>0</v>
      </c>
      <c r="H7" s="38" t="s">
        <v>97</v>
      </c>
      <c r="I7" s="38" t="s">
        <v>98</v>
      </c>
      <c r="J7" s="38" t="s">
        <v>99</v>
      </c>
      <c r="K7" s="38" t="s">
        <v>100</v>
      </c>
      <c r="L7" s="38" t="s">
        <v>101</v>
      </c>
      <c r="M7" s="38" t="s">
        <v>102</v>
      </c>
      <c r="N7" s="39" t="s">
        <v>103</v>
      </c>
      <c r="O7" s="39" t="s">
        <v>104</v>
      </c>
      <c r="P7" s="39">
        <v>98.53</v>
      </c>
      <c r="Q7" s="39">
        <v>2849</v>
      </c>
      <c r="R7" s="39">
        <v>3052</v>
      </c>
      <c r="S7" s="39">
        <v>123.38</v>
      </c>
      <c r="T7" s="39">
        <v>24.74</v>
      </c>
      <c r="U7" s="39">
        <v>2954</v>
      </c>
      <c r="V7" s="39">
        <v>19</v>
      </c>
      <c r="W7" s="39">
        <v>155.47</v>
      </c>
      <c r="X7" s="39">
        <v>89.32</v>
      </c>
      <c r="Y7" s="39">
        <v>94.85</v>
      </c>
      <c r="Z7" s="39">
        <v>84.52</v>
      </c>
      <c r="AA7" s="39">
        <v>69.63</v>
      </c>
      <c r="AB7" s="39">
        <v>70.08</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1381.29</v>
      </c>
      <c r="BF7" s="39">
        <v>1389.84</v>
      </c>
      <c r="BG7" s="39">
        <v>1491.71</v>
      </c>
      <c r="BH7" s="39">
        <v>1447.73</v>
      </c>
      <c r="BI7" s="39">
        <v>1322.79</v>
      </c>
      <c r="BJ7" s="39">
        <v>1144.79</v>
      </c>
      <c r="BK7" s="39">
        <v>1061.58</v>
      </c>
      <c r="BL7" s="39">
        <v>1007.7</v>
      </c>
      <c r="BM7" s="39">
        <v>1018.52</v>
      </c>
      <c r="BN7" s="39">
        <v>949.61</v>
      </c>
      <c r="BO7" s="39">
        <v>949.15</v>
      </c>
      <c r="BP7" s="39">
        <v>68.61</v>
      </c>
      <c r="BQ7" s="39">
        <v>68.05</v>
      </c>
      <c r="BR7" s="39">
        <v>65.709999999999994</v>
      </c>
      <c r="BS7" s="39">
        <v>54.39</v>
      </c>
      <c r="BT7" s="39">
        <v>47.64</v>
      </c>
      <c r="BU7" s="39">
        <v>56.04</v>
      </c>
      <c r="BV7" s="39">
        <v>58.52</v>
      </c>
      <c r="BW7" s="39">
        <v>59.22</v>
      </c>
      <c r="BX7" s="39">
        <v>58.79</v>
      </c>
      <c r="BY7" s="39">
        <v>58.41</v>
      </c>
      <c r="BZ7" s="39">
        <v>55.87</v>
      </c>
      <c r="CA7" s="39">
        <v>239.76</v>
      </c>
      <c r="CB7" s="39">
        <v>242.35</v>
      </c>
      <c r="CC7" s="39">
        <v>241.1</v>
      </c>
      <c r="CD7" s="39">
        <v>295.02</v>
      </c>
      <c r="CE7" s="39">
        <v>355.54</v>
      </c>
      <c r="CF7" s="39">
        <v>304.35000000000002</v>
      </c>
      <c r="CG7" s="39">
        <v>296.3</v>
      </c>
      <c r="CH7" s="39">
        <v>292.89999999999998</v>
      </c>
      <c r="CI7" s="39">
        <v>298.25</v>
      </c>
      <c r="CJ7" s="39">
        <v>303.27999999999997</v>
      </c>
      <c r="CK7" s="39">
        <v>288.19</v>
      </c>
      <c r="CL7" s="39">
        <v>79.680000000000007</v>
      </c>
      <c r="CM7" s="39">
        <v>72.459999999999994</v>
      </c>
      <c r="CN7" s="39">
        <v>69.08</v>
      </c>
      <c r="CO7" s="39">
        <v>67.540000000000006</v>
      </c>
      <c r="CP7" s="39">
        <v>81.849999999999994</v>
      </c>
      <c r="CQ7" s="39">
        <v>55.9</v>
      </c>
      <c r="CR7" s="39">
        <v>57.3</v>
      </c>
      <c r="CS7" s="39">
        <v>56.76</v>
      </c>
      <c r="CT7" s="39">
        <v>56.04</v>
      </c>
      <c r="CU7" s="39">
        <v>58.52</v>
      </c>
      <c r="CV7" s="39">
        <v>56.31</v>
      </c>
      <c r="CW7" s="39">
        <v>54.33</v>
      </c>
      <c r="CX7" s="39">
        <v>54.24</v>
      </c>
      <c r="CY7" s="39">
        <v>58.08</v>
      </c>
      <c r="CZ7" s="39">
        <v>55.76</v>
      </c>
      <c r="DA7" s="39">
        <v>44.65</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1.52</v>
      </c>
      <c r="EE7" s="39">
        <v>0</v>
      </c>
      <c r="EF7" s="39">
        <v>0</v>
      </c>
      <c r="EG7" s="39">
        <v>0</v>
      </c>
      <c r="EH7" s="39">
        <v>0</v>
      </c>
      <c r="EI7" s="39">
        <v>0.53</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110</v>
      </c>
    </row>
    <row r="12" spans="1:144" x14ac:dyDescent="0.15">
      <c r="B12">
        <v>1</v>
      </c>
      <c r="C12">
        <v>1</v>
      </c>
      <c r="D12">
        <v>1</v>
      </c>
      <c r="E12">
        <v>1</v>
      </c>
      <c r="F12">
        <v>2</v>
      </c>
      <c r="G12" t="s">
        <v>111</v>
      </c>
    </row>
    <row r="13" spans="1:144" x14ac:dyDescent="0.15">
      <c r="B13" t="s">
        <v>112</v>
      </c>
      <c r="C13" t="s">
        <v>112</v>
      </c>
      <c r="D13" t="s">
        <v>112</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2022-01-24T00:47:49Z</cp:lastPrinted>
  <dcterms:created xsi:type="dcterms:W3CDTF">2021-12-03T07:03:50Z</dcterms:created>
  <dcterms:modified xsi:type="dcterms:W3CDTF">2022-01-28T03:00:56Z</dcterms:modified>
  <cp:category/>
</cp:coreProperties>
</file>